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23767786-E159-4665-9D73-B8FC2D41CA83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22Y96A_1" sheetId="10" r:id="rId5"/>
    <sheet name="Mut22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7" l="1"/>
  <c r="F25" i="1" l="1"/>
  <c r="G17" i="7" l="1"/>
  <c r="K17" i="7"/>
  <c r="J17" i="7"/>
  <c r="I17" i="7"/>
  <c r="H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3" i="1" l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<sst xmlns="http://schemas.openxmlformats.org/spreadsheetml/2006/main" count="35" uniqueCount="18">
  <si>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</si>
  <si>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</si>
  <si>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</si>
  <si>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</si>
  <si>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</si>
  <si>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</si>
  <si>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</si>
  <si>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</si>
  <si>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</si>
  <si>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</si>
  <si>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</si>
  <si>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</si>
  <si>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</si>
  <si>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AA d8</t>
  </si>
  <si>
    <t>mut22</t>
  </si>
  <si>
    <t>concentration</t>
  </si>
  <si>
    <t>slope</t>
  </si>
  <si>
    <t>spilled tube during extraction, human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</si>
</sst>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13.151981727144408</c:v>
                </c:pt>
                <c:pt idx="2">
                  <c:v>20.994202657152634</c:v>
                </c:pt>
                <c:pt idx="3">
                  <c:v>27.34128074737076</c:v>
                </c:pt>
                <c:pt idx="4">
                  <c:v>31.456505744080534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Mut22Y96A_1!$D$2:$D$6</c:f>
              <c:numCache>
                <c:formatCode>General</c:formatCode>
                <c:ptCount val="5"/>
                <c:pt idx="0">
                  <c:v>0</c:v>
                </c:pt>
                <c:pt idx="1">
                  <c:v>21.362746793772004</c:v>
                </c:pt>
                <c:pt idx="2">
                  <c:v>49.400680121894702</c:v>
                </c:pt>
                <c:pt idx="3">
                  <c:v>83.542406205395167</c:v>
                </c:pt>
                <c:pt idx="4">
                  <c:v>125.47767804834237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Mut22Y96A_1!$E$2:$E$6</c:f>
              <c:numCache>
                <c:formatCode>General</c:formatCode>
                <c:ptCount val="5"/>
                <c:pt idx="0">
                  <c:v>0</c:v>
                </c:pt>
                <c:pt idx="1">
                  <c:v>30.317808703570829</c:v>
                </c:pt>
                <c:pt idx="2">
                  <c:v>72.716276813928502</c:v>
                </c:pt>
                <c:pt idx="3">
                  <c:v>108.32273884964602</c:v>
                </c:pt>
                <c:pt idx="4">
                  <c:v>159.5073417910221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layout>
        <c:manualLayout>
          <c:xMode val="edge"/>
          <c:yMode val="edge"/>
          <c:x val="0.39615266841644792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Mut22Y96A_1!$F$2:$F$6</c:f>
              <c:numCache>
                <c:formatCode>General</c:formatCode>
                <c:ptCount val="5"/>
                <c:pt idx="0">
                  <c:v>0</c:v>
                </c:pt>
                <c:pt idx="1">
                  <c:v>39.413151314642079</c:v>
                </c:pt>
                <c:pt idx="2">
                  <c:v>90.650248023676795</c:v>
                </c:pt>
                <c:pt idx="3">
                  <c:v>139.44702185033066</c:v>
                </c:pt>
                <c:pt idx="4">
                  <c:v>183.40042030749117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Mut22Y96A_1!$G$2:$G$6</c:f>
              <c:numCache>
                <c:formatCode>General</c:formatCode>
                <c:ptCount val="5"/>
                <c:pt idx="0">
                  <c:v>0</c:v>
                </c:pt>
                <c:pt idx="1">
                  <c:v>45.106162060090391</c:v>
                </c:pt>
                <c:pt idx="2">
                  <c:v>99.487327819865754</c:v>
                </c:pt>
                <c:pt idx="3">
                  <c:v>151.34297118300847</c:v>
                </c:pt>
                <c:pt idx="4">
                  <c:v>208.43493483704947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Mut22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Mut22Y96A_1!$A$59:$A$69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Mut22Y96A_1!$B$59:$B$69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0.37919999999999998</c:v>
                </c:pt>
                <c:pt idx="2">
                  <c:v>0.70250000000000001</c:v>
                </c:pt>
                <c:pt idx="3">
                  <c:v>2.0876000000000001</c:v>
                </c:pt>
                <c:pt idx="4">
                  <c:v>2.6467999999999998</c:v>
                </c:pt>
                <c:pt idx="5">
                  <c:v>3.1122000000000001</c:v>
                </c:pt>
                <c:pt idx="6">
                  <c:v>3.4874000000000001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Mut22_2!$B$2:$B$7</c:f>
              <c:numCache>
                <c:formatCode>General</c:formatCode>
                <c:ptCount val="6"/>
                <c:pt idx="0">
                  <c:v>0</c:v>
                </c:pt>
                <c:pt idx="1">
                  <c:v>11.013655057983815</c:v>
                </c:pt>
                <c:pt idx="2">
                  <c:v>14.517840921959069</c:v>
                </c:pt>
                <c:pt idx="3">
                  <c:v>18.537883031426748</c:v>
                </c:pt>
                <c:pt idx="4">
                  <c:v>23.653135386431909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Mut22_2!$C$2:$C$7</c:f>
              <c:numCache>
                <c:formatCode>General</c:formatCode>
                <c:ptCount val="6"/>
                <c:pt idx="0">
                  <c:v>0</c:v>
                </c:pt>
                <c:pt idx="1">
                  <c:v>9.0347707535141684</c:v>
                </c:pt>
                <c:pt idx="2">
                  <c:v>16.971175607293947</c:v>
                </c:pt>
                <c:pt idx="3">
                  <c:v>30.731501999720919</c:v>
                </c:pt>
                <c:pt idx="4">
                  <c:v>47.219620898701621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Mut22_2!$D$2:$D$7</c:f>
              <c:numCache>
                <c:formatCode>General</c:formatCode>
                <c:ptCount val="6"/>
                <c:pt idx="0">
                  <c:v>0</c:v>
                </c:pt>
                <c:pt idx="1">
                  <c:v>24.017582922614753</c:v>
                </c:pt>
                <c:pt idx="2">
                  <c:v>53.843102888855306</c:v>
                </c:pt>
                <c:pt idx="3">
                  <c:v>94.135442967566206</c:v>
                </c:pt>
                <c:pt idx="4">
                  <c:v>129.85206292717899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Mut22_2!$E$2:$E$7</c:f>
              <c:numCache>
                <c:formatCode>General</c:formatCode>
                <c:ptCount val="6"/>
                <c:pt idx="0">
                  <c:v>0</c:v>
                </c:pt>
                <c:pt idx="1">
                  <c:v>34.495681783764951</c:v>
                </c:pt>
                <c:pt idx="2">
                  <c:v>77.17418661092708</c:v>
                </c:pt>
                <c:pt idx="3">
                  <c:v>132.17755416224614</c:v>
                </c:pt>
                <c:pt idx="4">
                  <c:v>176.73357533946648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Mut22_2!$F$2:$F$7</c:f>
              <c:numCache>
                <c:formatCode>General</c:formatCode>
                <c:ptCount val="6"/>
                <c:pt idx="0">
                  <c:v>0</c:v>
                </c:pt>
                <c:pt idx="1">
                  <c:v>42.379732596389346</c:v>
                </c:pt>
                <c:pt idx="2">
                  <c:v>92.487745522060877</c:v>
                </c:pt>
                <c:pt idx="3">
                  <c:v>153.9796951002146</c:v>
                </c:pt>
                <c:pt idx="4">
                  <c:v>214.58271271305131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25.130709112476953</c:v>
                </c:pt>
                <c:pt idx="2">
                  <c:v>60.169046020506222</c:v>
                </c:pt>
                <c:pt idx="3">
                  <c:v>100.33296980367106</c:v>
                </c:pt>
                <c:pt idx="4">
                  <c:v>155.26392942131727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Mut22_2!$G$2:$G$7</c:f>
              <c:numCache>
                <c:formatCode>General</c:formatCode>
                <c:ptCount val="6"/>
                <c:pt idx="0">
                  <c:v>0</c:v>
                </c:pt>
                <c:pt idx="1">
                  <c:v>48.582183044090073</c:v>
                </c:pt>
                <c:pt idx="2">
                  <c:v>101.19018352626554</c:v>
                </c:pt>
                <c:pt idx="3">
                  <c:v>165.06362516388563</c:v>
                </c:pt>
                <c:pt idx="4">
                  <c:v>209.5703306850848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22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Mut22_2!$A$59:$A$69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Mut22_2!$B$59:$B$69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0.36549999999999999</c:v>
                </c:pt>
                <c:pt idx="2">
                  <c:v>0.7742</c:v>
                </c:pt>
                <c:pt idx="3">
                  <c:v>2.1987999999999999</c:v>
                </c:pt>
                <c:pt idx="4">
                  <c:v>3.0076999999999998</c:v>
                </c:pt>
                <c:pt idx="5">
                  <c:v>3.6051000000000002</c:v>
                </c:pt>
                <c:pt idx="6">
                  <c:v>3.5708000000000002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36.215407855096338</c:v>
                </c:pt>
                <c:pt idx="2">
                  <c:v>84.994908151647508</c:v>
                </c:pt>
                <c:pt idx="3">
                  <c:v>142.96245950108272</c:v>
                </c:pt>
                <c:pt idx="4">
                  <c:v>191.54905285384493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39.811263954183921</c:v>
                </c:pt>
                <c:pt idx="2">
                  <c:v>89.907984431279033</c:v>
                </c:pt>
                <c:pt idx="3">
                  <c:v>128.45767835883345</c:v>
                </c:pt>
                <c:pt idx="4">
                  <c:v>193.15763371805033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38.027005625705087</c:v>
                </c:pt>
                <c:pt idx="2">
                  <c:v>86.237322534601489</c:v>
                </c:pt>
                <c:pt idx="3">
                  <c:v>134.88056227677512</c:v>
                </c:pt>
                <c:pt idx="4">
                  <c:v>169.27443192827047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39.938659998837295</c:v>
                </c:pt>
                <c:pt idx="2">
                  <c:v>88.690649142376415</c:v>
                </c:pt>
                <c:pt idx="3">
                  <c:v>141.89593147591728</c:v>
                </c:pt>
                <c:pt idx="4">
                  <c:v>194.39548886896634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0.51400000000000001</c:v>
                </c:pt>
                <c:pt idx="2">
                  <c:v>2.5714999999999999</c:v>
                </c:pt>
                <c:pt idx="3">
                  <c:v>3.2656000000000001</c:v>
                </c:pt>
                <c:pt idx="4">
                  <c:v>3.1663999999999999</c:v>
                </c:pt>
                <c:pt idx="5">
                  <c:v>2.9026999999999998</c:v>
                </c:pt>
                <c:pt idx="6">
                  <c:v>3.2717000000000001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Mut22Y96A_1!$B$2:$B$7</c:f>
              <c:numCache>
                <c:formatCode>General</c:formatCode>
                <c:ptCount val="6"/>
                <c:pt idx="0">
                  <c:v>0</c:v>
                </c:pt>
                <c:pt idx="1">
                  <c:v>10.652203058011372</c:v>
                </c:pt>
                <c:pt idx="2">
                  <c:v>13.680160610721689</c:v>
                </c:pt>
                <c:pt idx="3">
                  <c:v>17.952319084836972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Mut22Y96A_1!$C$2:$C$6</c:f>
              <c:numCache>
                <c:formatCode>General</c:formatCode>
                <c:ptCount val="5"/>
                <c:pt idx="0">
                  <c:v>0</c:v>
                </c:pt>
                <c:pt idx="1">
                  <c:v>7.6540365537721344</c:v>
                </c:pt>
                <c:pt idx="2">
                  <c:v>17.025826528443517</c:v>
                </c:pt>
                <c:pt idx="3">
                  <c:v>26.426442452346222</c:v>
                </c:pt>
                <c:pt idx="4">
                  <c:v>43.29756108011528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232410</xdr:colOff>
      <xdr:row>27</xdr:row>
      <xdr:rowOff>38100</xdr:rowOff>
    </xdr:from>
    <xdr:to>
      <xdr:col>8</xdr:col>
      <xdr:colOff>537210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topLeftCell="A46" workbookViewId="0">
      <selection activeCell="H58" sqref="H58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13</v>
      </c>
    </row>
    <row r="2" spans="1:16" x14ac:dyDescent="0.3">
      <c r="A2">
        <v>1</v>
      </c>
      <c r="B2">
        <v>1</v>
      </c>
      <c r="D2" s="1">
        <v>46100</v>
      </c>
      <c r="E2" s="1">
        <v>30700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94400</v>
      </c>
      <c r="E3" s="1">
        <v>32900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141000</v>
      </c>
      <c r="E4" s="1">
        <v>34100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160000</v>
      </c>
      <c r="E5" s="1">
        <v>35200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155000</v>
      </c>
      <c r="E6" s="1">
        <v>35700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171000</v>
      </c>
      <c r="E7" s="1">
        <v>37500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80300</v>
      </c>
      <c r="E8" s="1">
        <v>33500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248000</v>
      </c>
      <c r="E9" s="1">
        <v>36100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361000</v>
      </c>
      <c r="E10" s="1">
        <v>37200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387000</v>
      </c>
      <c r="E11" s="1">
        <v>37700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384000</v>
      </c>
      <c r="E12" s="1">
        <v>39000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401000</v>
      </c>
      <c r="E13" s="1">
        <v>39600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118000</v>
      </c>
      <c r="E14" s="1">
        <v>37800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425000</v>
      </c>
      <c r="E15" s="1">
        <v>37100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617000</v>
      </c>
      <c r="E16" s="1">
        <v>37800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572000</v>
      </c>
      <c r="E17" s="1">
        <v>39000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616000</v>
      </c>
      <c r="E18" s="1">
        <v>40000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661000</v>
      </c>
      <c r="E19" s="1">
        <v>40800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153000</v>
      </c>
      <c r="E20" s="1">
        <v>42600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702000</v>
      </c>
      <c r="E21" s="1">
        <v>39600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842000</v>
      </c>
      <c r="E22" s="1">
        <v>38500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902000</v>
      </c>
      <c r="E23" s="1">
        <v>40900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804000</v>
      </c>
      <c r="E24" s="1">
        <v>41600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910000</v>
      </c>
      <c r="E25" s="1">
        <v>41000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40500</v>
      </c>
      <c r="E26" s="1">
        <v>33300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42000</v>
      </c>
      <c r="E27" s="1">
        <v>33400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29800</v>
      </c>
      <c r="E28" s="1">
        <v>34100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32700</v>
      </c>
      <c r="E29" s="1">
        <v>31700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86100</v>
      </c>
      <c r="E30" s="1">
        <v>35300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96800</v>
      </c>
      <c r="E31" s="1">
        <v>35300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126000</v>
      </c>
      <c r="E32" s="1">
        <v>36400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141000</v>
      </c>
      <c r="E33" s="1">
        <v>35800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162000</v>
      </c>
      <c r="E34" s="1">
        <v>36000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180000</v>
      </c>
      <c r="E35" s="1">
        <v>37200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206000</v>
      </c>
      <c r="E36" s="1">
        <v>40000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213000</v>
      </c>
      <c r="E37" s="1">
        <v>38400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51700</v>
      </c>
      <c r="E38" s="1">
        <v>33100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54700</v>
      </c>
      <c r="E39" s="1">
        <v>33000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62400</v>
      </c>
      <c r="E40" s="1">
        <v>32100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65300</v>
      </c>
      <c r="E41" s="1">
        <v>33700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207000</v>
      </c>
      <c r="E42" s="1">
        <v>36700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225000</v>
      </c>
      <c r="E43" s="1">
        <v>36600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313000</v>
      </c>
      <c r="E44" s="1">
        <v>37700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341000</v>
      </c>
      <c r="E45" s="1">
        <v>38700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414000</v>
      </c>
      <c r="E46" s="1">
        <v>40000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415000</v>
      </c>
      <c r="E47" s="1">
        <v>39300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443000</v>
      </c>
      <c r="E48" s="1">
        <v>39000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476000</v>
      </c>
      <c r="E49" s="1">
        <v>41200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70100</v>
      </c>
      <c r="E50" s="1">
        <v>34200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69000</v>
      </c>
      <c r="E51" s="1">
        <v>32600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105000</v>
      </c>
      <c r="E52" s="1">
        <v>34800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120000</v>
      </c>
      <c r="E53" s="1">
        <v>34200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372000</v>
      </c>
      <c r="E54" s="1">
        <v>39000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388000</v>
      </c>
      <c r="E55" s="1">
        <v>36100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491000</v>
      </c>
      <c r="E56" s="1">
        <v>39700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578000</v>
      </c>
      <c r="E57" s="1">
        <v>38300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648000</v>
      </c>
      <c r="E58" s="1">
        <v>40700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654000</v>
      </c>
      <c r="E59" s="1">
        <v>37200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686000</v>
      </c>
      <c r="E60" s="1">
        <v>39700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735000</v>
      </c>
      <c r="E61" s="1">
        <v>39000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s="6" customFormat="1" x14ac:dyDescent="0.3">
      <c r="A62" s="6">
        <v>61</v>
      </c>
      <c r="B62" s="6">
        <v>61</v>
      </c>
      <c r="D62" s="6" t="s">
        <v>17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3">
      <c r="A63">
        <v>62</v>
      </c>
      <c r="B63">
        <v>62</v>
      </c>
      <c r="D63" s="1">
        <v>90200</v>
      </c>
      <c r="E63" s="1">
        <v>33400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175000</v>
      </c>
      <c r="E64" s="1">
        <v>35400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186000</v>
      </c>
      <c r="E65" s="1">
        <v>34500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553000</v>
      </c>
      <c r="E66" s="1">
        <v>38600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596000</v>
      </c>
      <c r="E67" s="1">
        <v>40200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774000</v>
      </c>
      <c r="E68" s="1">
        <v>42500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791000</v>
      </c>
      <c r="E69" s="1">
        <v>39200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869000</v>
      </c>
      <c r="E70" s="1">
        <v>41500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980000</v>
      </c>
      <c r="E71" s="1">
        <v>40000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990000</v>
      </c>
      <c r="E72" s="1">
        <v>41600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993000</v>
      </c>
      <c r="E73" s="1">
        <v>41500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topLeftCell="A49" workbookViewId="0">
      <selection activeCell="H60" sqref="H60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13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46100</v>
      </c>
      <c r="D2" s="1">
        <v>30700</v>
      </c>
      <c r="E2" s="1"/>
      <c r="F2" s="2">
        <f t="shared" ref="F2:F35" si="0">(C2/D2)*40</f>
        <v>60.065146579804562</v>
      </c>
      <c r="G2" s="1"/>
      <c r="H2" s="2"/>
      <c r="I2" s="1"/>
      <c r="J2" s="1">
        <f>F2/1000000000</f>
        <v>6.0065146579804563E-8</v>
      </c>
      <c r="K2" s="1">
        <f>J2/304.4669</f>
        <v>1.9727972590716614E-10</v>
      </c>
      <c r="L2" s="1">
        <f>K2*1000000000</f>
        <v>0.19727972590716614</v>
      </c>
      <c r="M2" s="1">
        <f>L2/60</f>
        <v>3.2879954317861023E-3</v>
      </c>
      <c r="N2" s="2">
        <f>M2/0.00025</f>
        <v>13.151981727144408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94400</v>
      </c>
      <c r="D3" s="1">
        <v>32900</v>
      </c>
      <c r="E3" s="1"/>
      <c r="F3" s="2">
        <f t="shared" si="0"/>
        <v>114.77203647416414</v>
      </c>
      <c r="G3" s="1"/>
      <c r="H3" s="2"/>
      <c r="I3" s="1"/>
      <c r="J3" s="1">
        <f t="shared" ref="J3:J35" si="1">F3/1000000000</f>
        <v>1.1477203647416414E-7</v>
      </c>
      <c r="K3" s="1">
        <f t="shared" ref="K3:K35" si="2">J3/304.4669</f>
        <v>3.7696063668715428E-10</v>
      </c>
      <c r="L3" s="1">
        <f t="shared" ref="L3:L35" si="3">K3*1000000000</f>
        <v>0.37696063668715429</v>
      </c>
      <c r="M3" s="1">
        <f t="shared" ref="M3:M61" si="4">L3/60</f>
        <v>6.2826772781192381E-3</v>
      </c>
      <c r="N3" s="2">
        <f t="shared" ref="N3:N61" si="5">M3/0.00025</f>
        <v>25.130709112476953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141000</v>
      </c>
      <c r="D4" s="1">
        <v>34100</v>
      </c>
      <c r="E4" s="1"/>
      <c r="F4" s="2">
        <f t="shared" si="0"/>
        <v>165.39589442815247</v>
      </c>
      <c r="G4" s="1"/>
      <c r="H4" s="2"/>
      <c r="I4" s="1"/>
      <c r="J4" s="1">
        <f t="shared" si="1"/>
        <v>1.6539589442815246E-7</v>
      </c>
      <c r="K4" s="1">
        <f t="shared" si="2"/>
        <v>5.4323111782644503E-10</v>
      </c>
      <c r="L4" s="1">
        <f t="shared" si="3"/>
        <v>0.54323111782644506</v>
      </c>
      <c r="M4" s="1">
        <f t="shared" si="4"/>
        <v>9.0538519637740848E-3</v>
      </c>
      <c r="N4" s="2">
        <f t="shared" si="5"/>
        <v>36.215407855096338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160000</v>
      </c>
      <c r="D5" s="1">
        <v>35200</v>
      </c>
      <c r="E5" s="1"/>
      <c r="F5" s="2">
        <f t="shared" si="0"/>
        <v>181.81818181818184</v>
      </c>
      <c r="G5" s="1"/>
      <c r="H5" s="2"/>
      <c r="I5" s="1"/>
      <c r="J5" s="1">
        <f t="shared" si="1"/>
        <v>1.8181818181818183E-7</v>
      </c>
      <c r="K5" s="1">
        <f t="shared" si="2"/>
        <v>5.9716895931275884E-10</v>
      </c>
      <c r="L5" s="1">
        <f t="shared" si="3"/>
        <v>0.59716895931275882</v>
      </c>
      <c r="M5" s="1">
        <f t="shared" si="4"/>
        <v>9.9528159885459797E-3</v>
      </c>
      <c r="N5" s="2">
        <f t="shared" si="5"/>
        <v>39.811263954183921</v>
      </c>
    </row>
    <row r="6" spans="1:20" x14ac:dyDescent="0.3">
      <c r="A6">
        <v>5</v>
      </c>
      <c r="B6">
        <v>1200</v>
      </c>
      <c r="C6" s="1">
        <v>155000</v>
      </c>
      <c r="D6" s="1">
        <v>35700</v>
      </c>
      <c r="E6" s="1"/>
      <c r="F6" s="2">
        <f t="shared" si="0"/>
        <v>173.66946778711483</v>
      </c>
      <c r="G6" s="1"/>
      <c r="H6" s="2"/>
      <c r="I6" s="1"/>
      <c r="J6" s="1">
        <f t="shared" si="1"/>
        <v>1.7366946778711483E-7</v>
      </c>
      <c r="K6" s="1">
        <f t="shared" si="2"/>
        <v>5.7040508438557636E-10</v>
      </c>
      <c r="L6" s="1">
        <f t="shared" si="3"/>
        <v>0.57040508438557636</v>
      </c>
      <c r="M6" s="1">
        <f t="shared" si="4"/>
        <v>9.5067514064262719E-3</v>
      </c>
      <c r="N6" s="2">
        <f t="shared" si="5"/>
        <v>38.027005625705087</v>
      </c>
    </row>
    <row r="7" spans="1:20" x14ac:dyDescent="0.3">
      <c r="A7">
        <v>6</v>
      </c>
      <c r="B7">
        <v>1600</v>
      </c>
      <c r="C7" s="1">
        <v>171000</v>
      </c>
      <c r="D7" s="1">
        <v>37500</v>
      </c>
      <c r="E7" s="1"/>
      <c r="F7" s="2">
        <f t="shared" si="0"/>
        <v>182.39999999999998</v>
      </c>
      <c r="G7" s="1"/>
      <c r="H7" s="2"/>
      <c r="I7" s="1"/>
      <c r="J7" s="1">
        <f t="shared" si="1"/>
        <v>1.8239999999999997E-7</v>
      </c>
      <c r="K7" s="1">
        <f t="shared" si="2"/>
        <v>5.9907989998255955E-10</v>
      </c>
      <c r="L7" s="1">
        <f t="shared" si="3"/>
        <v>0.59907989998255951</v>
      </c>
      <c r="M7" s="1">
        <f t="shared" si="4"/>
        <v>9.9846649997093247E-3</v>
      </c>
      <c r="N7" s="2">
        <f t="shared" si="5"/>
        <v>39.938659998837295</v>
      </c>
    </row>
    <row r="8" spans="1:20" x14ac:dyDescent="0.3">
      <c r="A8">
        <v>7</v>
      </c>
      <c r="B8">
        <v>100</v>
      </c>
      <c r="C8" s="1">
        <v>80300</v>
      </c>
      <c r="D8" s="1">
        <v>33500</v>
      </c>
      <c r="E8" s="1"/>
      <c r="F8" s="2">
        <f t="shared" si="0"/>
        <v>95.880597014925385</v>
      </c>
      <c r="G8" s="1"/>
      <c r="H8" s="2"/>
      <c r="J8" s="1">
        <f t="shared" si="1"/>
        <v>9.5880597014925386E-8</v>
      </c>
      <c r="K8" s="1">
        <f t="shared" si="2"/>
        <v>3.1491303985728953E-10</v>
      </c>
      <c r="L8" s="1">
        <f t="shared" si="3"/>
        <v>0.31491303985728952</v>
      </c>
      <c r="M8" s="1">
        <f t="shared" si="4"/>
        <v>5.2485506642881586E-3</v>
      </c>
      <c r="N8" s="2">
        <f t="shared" si="5"/>
        <v>20.994202657152634</v>
      </c>
    </row>
    <row r="9" spans="1:20" x14ac:dyDescent="0.3">
      <c r="A9">
        <v>8</v>
      </c>
      <c r="B9">
        <v>300</v>
      </c>
      <c r="C9" s="1">
        <v>248000</v>
      </c>
      <c r="D9" s="1">
        <v>36100</v>
      </c>
      <c r="E9" s="1"/>
      <c r="F9" s="2">
        <f t="shared" si="0"/>
        <v>274.79224376731304</v>
      </c>
      <c r="G9" s="1"/>
      <c r="H9" s="2"/>
      <c r="J9" s="1">
        <f t="shared" si="1"/>
        <v>2.7479224376731304E-7</v>
      </c>
      <c r="K9" s="1">
        <f t="shared" si="2"/>
        <v>9.0253569030759342E-10</v>
      </c>
      <c r="L9" s="1">
        <f t="shared" si="3"/>
        <v>0.9025356903075934</v>
      </c>
      <c r="M9" s="1">
        <f t="shared" si="4"/>
        <v>1.5042261505126556E-2</v>
      </c>
      <c r="N9" s="2">
        <f t="shared" si="5"/>
        <v>60.169046020506222</v>
      </c>
    </row>
    <row r="10" spans="1:20" x14ac:dyDescent="0.3">
      <c r="A10">
        <v>9</v>
      </c>
      <c r="B10">
        <v>500</v>
      </c>
      <c r="C10" s="1">
        <v>361000</v>
      </c>
      <c r="D10" s="1">
        <v>37200</v>
      </c>
      <c r="E10" s="1"/>
      <c r="F10" s="2">
        <f t="shared" si="0"/>
        <v>388.1720430107527</v>
      </c>
      <c r="G10" s="1"/>
      <c r="H10" s="2"/>
      <c r="J10" s="1">
        <f t="shared" si="1"/>
        <v>3.8817204301075273E-7</v>
      </c>
      <c r="K10" s="1">
        <f t="shared" si="2"/>
        <v>1.2749236222747127E-9</v>
      </c>
      <c r="L10" s="1">
        <f t="shared" si="3"/>
        <v>1.2749236222747127</v>
      </c>
      <c r="M10" s="1">
        <f t="shared" si="4"/>
        <v>2.1248727037911877E-2</v>
      </c>
      <c r="N10" s="2">
        <f t="shared" si="5"/>
        <v>84.994908151647508</v>
      </c>
    </row>
    <row r="11" spans="1:20" x14ac:dyDescent="0.3">
      <c r="A11">
        <v>10</v>
      </c>
      <c r="B11">
        <v>800</v>
      </c>
      <c r="C11" s="1">
        <v>387000</v>
      </c>
      <c r="D11" s="1">
        <v>37700</v>
      </c>
      <c r="E11" s="1"/>
      <c r="F11" s="2">
        <f t="shared" si="0"/>
        <v>410.61007957559684</v>
      </c>
      <c r="G11" s="1"/>
      <c r="H11" s="2"/>
      <c r="J11" s="1">
        <f t="shared" si="1"/>
        <v>4.1061007957559686E-7</v>
      </c>
      <c r="K11" s="1">
        <f t="shared" si="2"/>
        <v>1.3486197664691854E-9</v>
      </c>
      <c r="L11" s="1">
        <f t="shared" si="3"/>
        <v>1.3486197664691855</v>
      </c>
      <c r="M11" s="1">
        <f t="shared" si="4"/>
        <v>2.2476996107819759E-2</v>
      </c>
      <c r="N11" s="2">
        <f t="shared" si="5"/>
        <v>89.907984431279033</v>
      </c>
    </row>
    <row r="12" spans="1:20" x14ac:dyDescent="0.3">
      <c r="A12">
        <v>11</v>
      </c>
      <c r="B12">
        <v>1200</v>
      </c>
      <c r="C12" s="1">
        <v>384000</v>
      </c>
      <c r="D12" s="1">
        <v>39000</v>
      </c>
      <c r="E12" s="1"/>
      <c r="F12" s="2">
        <f t="shared" si="0"/>
        <v>393.84615384615387</v>
      </c>
      <c r="G12" s="1"/>
      <c r="H12" s="2"/>
      <c r="I12" s="1"/>
      <c r="J12" s="1">
        <f t="shared" si="1"/>
        <v>3.9384615384615385E-7</v>
      </c>
      <c r="K12" s="1">
        <f t="shared" si="2"/>
        <v>1.2935598380190223E-9</v>
      </c>
      <c r="L12" s="1">
        <f t="shared" si="3"/>
        <v>1.2935598380190223</v>
      </c>
      <c r="M12" s="1">
        <f t="shared" si="4"/>
        <v>2.1559330633650373E-2</v>
      </c>
      <c r="N12" s="2">
        <f t="shared" si="5"/>
        <v>86.237322534601489</v>
      </c>
    </row>
    <row r="13" spans="1:20" x14ac:dyDescent="0.3">
      <c r="A13">
        <v>12</v>
      </c>
      <c r="B13">
        <v>1600</v>
      </c>
      <c r="C13" s="1">
        <v>401000</v>
      </c>
      <c r="D13" s="1">
        <v>39600</v>
      </c>
      <c r="E13" s="1"/>
      <c r="F13" s="2">
        <f t="shared" si="0"/>
        <v>405.05050505050508</v>
      </c>
      <c r="G13" s="1"/>
      <c r="H13" s="2"/>
      <c r="I13" s="1"/>
      <c r="J13" s="1">
        <f t="shared" si="1"/>
        <v>4.050505050505051E-7</v>
      </c>
      <c r="K13" s="1">
        <f t="shared" si="2"/>
        <v>1.3303597371356462E-9</v>
      </c>
      <c r="L13" s="1">
        <f t="shared" si="3"/>
        <v>1.3303597371356461</v>
      </c>
      <c r="M13" s="1">
        <f t="shared" si="4"/>
        <v>2.2172662285594103E-2</v>
      </c>
      <c r="N13" s="2">
        <f t="shared" si="5"/>
        <v>88.690649142376415</v>
      </c>
    </row>
    <row r="14" spans="1:20" x14ac:dyDescent="0.3">
      <c r="A14">
        <v>13</v>
      </c>
      <c r="B14">
        <v>100</v>
      </c>
      <c r="C14" s="1">
        <v>118000</v>
      </c>
      <c r="D14" s="1">
        <v>37800</v>
      </c>
      <c r="E14" s="1"/>
      <c r="F14" s="2">
        <f t="shared" si="0"/>
        <v>124.86772486772487</v>
      </c>
      <c r="G14" s="1"/>
      <c r="H14" s="2"/>
      <c r="I14" s="1"/>
      <c r="J14" s="1">
        <f t="shared" si="1"/>
        <v>1.2486772486772489E-7</v>
      </c>
      <c r="K14" s="1">
        <f t="shared" si="2"/>
        <v>4.1011921121056143E-10</v>
      </c>
      <c r="L14" s="1">
        <f t="shared" si="3"/>
        <v>0.41011921121056144</v>
      </c>
      <c r="M14" s="1">
        <f t="shared" si="4"/>
        <v>6.8353201868426904E-3</v>
      </c>
      <c r="N14" s="2">
        <f t="shared" si="5"/>
        <v>27.34128074737076</v>
      </c>
    </row>
    <row r="15" spans="1:20" x14ac:dyDescent="0.3">
      <c r="A15">
        <v>14</v>
      </c>
      <c r="B15">
        <v>300</v>
      </c>
      <c r="C15" s="1">
        <v>425000</v>
      </c>
      <c r="D15" s="1">
        <v>37100</v>
      </c>
      <c r="E15" s="1"/>
      <c r="F15" s="2">
        <f t="shared" si="0"/>
        <v>458.22102425876011</v>
      </c>
      <c r="G15" s="1"/>
      <c r="H15" s="2"/>
      <c r="I15" s="1"/>
      <c r="J15" s="1">
        <f t="shared" si="1"/>
        <v>4.5822102425876009E-7</v>
      </c>
      <c r="K15" s="1">
        <f t="shared" si="2"/>
        <v>1.504994547055066E-9</v>
      </c>
      <c r="L15" s="1">
        <f t="shared" si="3"/>
        <v>1.5049945470550661</v>
      </c>
      <c r="M15" s="1">
        <f t="shared" si="4"/>
        <v>2.5083242450917767E-2</v>
      </c>
      <c r="N15" s="2">
        <f t="shared" si="5"/>
        <v>100.33296980367106</v>
      </c>
    </row>
    <row r="16" spans="1:20" x14ac:dyDescent="0.3">
      <c r="A16">
        <v>15</v>
      </c>
      <c r="B16">
        <v>500</v>
      </c>
      <c r="C16" s="1">
        <v>617000</v>
      </c>
      <c r="D16" s="1">
        <v>37800</v>
      </c>
      <c r="E16" s="1"/>
      <c r="F16" s="2">
        <f t="shared" si="0"/>
        <v>652.91005291005285</v>
      </c>
      <c r="G16" s="1"/>
      <c r="H16" s="2"/>
      <c r="I16" s="1"/>
      <c r="J16" s="1">
        <f t="shared" si="1"/>
        <v>6.529100529100529E-7</v>
      </c>
      <c r="K16" s="1">
        <f t="shared" si="2"/>
        <v>2.1444368925162405E-9</v>
      </c>
      <c r="L16" s="1">
        <f t="shared" si="3"/>
        <v>2.1444368925162407</v>
      </c>
      <c r="M16" s="1">
        <f t="shared" si="4"/>
        <v>3.5740614875270679E-2</v>
      </c>
      <c r="N16" s="2">
        <f t="shared" si="5"/>
        <v>142.96245950108272</v>
      </c>
    </row>
    <row r="17" spans="1:14" x14ac:dyDescent="0.3">
      <c r="A17">
        <v>16</v>
      </c>
      <c r="B17">
        <v>800</v>
      </c>
      <c r="C17" s="1">
        <v>572000</v>
      </c>
      <c r="D17" s="1">
        <v>39000</v>
      </c>
      <c r="E17" s="1"/>
      <c r="F17" s="2">
        <f t="shared" si="0"/>
        <v>586.66666666666663</v>
      </c>
      <c r="G17" s="1"/>
      <c r="H17" s="2"/>
      <c r="I17" s="1"/>
      <c r="J17" s="1">
        <f t="shared" si="1"/>
        <v>5.8666666666666663E-7</v>
      </c>
      <c r="K17" s="1">
        <f t="shared" si="2"/>
        <v>1.9268651753825017E-9</v>
      </c>
      <c r="L17" s="1">
        <f t="shared" si="3"/>
        <v>1.9268651753825017</v>
      </c>
      <c r="M17" s="1">
        <f t="shared" si="4"/>
        <v>3.2114419589708364E-2</v>
      </c>
      <c r="N17" s="2">
        <f t="shared" si="5"/>
        <v>128.45767835883345</v>
      </c>
    </row>
    <row r="18" spans="1:14" x14ac:dyDescent="0.3">
      <c r="A18">
        <v>17</v>
      </c>
      <c r="B18">
        <v>1200</v>
      </c>
      <c r="C18" s="1">
        <v>616000</v>
      </c>
      <c r="D18" s="1">
        <v>40000</v>
      </c>
      <c r="E18" s="1"/>
      <c r="F18" s="2">
        <f t="shared" si="0"/>
        <v>616</v>
      </c>
      <c r="G18" s="1"/>
      <c r="H18" s="2"/>
      <c r="I18" s="1"/>
      <c r="J18" s="1">
        <f t="shared" si="1"/>
        <v>6.1600000000000001E-7</v>
      </c>
      <c r="K18" s="1">
        <f t="shared" si="2"/>
        <v>2.0232084341516269E-9</v>
      </c>
      <c r="L18" s="1">
        <f t="shared" si="3"/>
        <v>2.023208434151627</v>
      </c>
      <c r="M18" s="1">
        <f t="shared" si="4"/>
        <v>3.3720140569193785E-2</v>
      </c>
      <c r="N18" s="2">
        <f t="shared" si="5"/>
        <v>134.88056227677512</v>
      </c>
    </row>
    <row r="19" spans="1:14" x14ac:dyDescent="0.3">
      <c r="A19">
        <v>18</v>
      </c>
      <c r="B19">
        <v>1600</v>
      </c>
      <c r="C19" s="1">
        <v>661000</v>
      </c>
      <c r="D19" s="1">
        <v>40800</v>
      </c>
      <c r="E19" s="1"/>
      <c r="F19" s="2">
        <f t="shared" si="0"/>
        <v>648.03921568627447</v>
      </c>
      <c r="G19" s="1"/>
      <c r="H19" s="2"/>
      <c r="I19" s="1"/>
      <c r="J19" s="1">
        <f t="shared" si="1"/>
        <v>6.4803921568627449E-7</v>
      </c>
      <c r="K19" s="1">
        <f t="shared" si="2"/>
        <v>2.1284389721387593E-9</v>
      </c>
      <c r="L19" s="1">
        <f t="shared" si="3"/>
        <v>2.1284389721387593</v>
      </c>
      <c r="M19" s="1">
        <f t="shared" si="4"/>
        <v>3.547398286897932E-2</v>
      </c>
      <c r="N19" s="2">
        <f t="shared" si="5"/>
        <v>141.89593147591728</v>
      </c>
    </row>
    <row r="20" spans="1:14" x14ac:dyDescent="0.3">
      <c r="A20">
        <v>19</v>
      </c>
      <c r="B20">
        <v>100</v>
      </c>
      <c r="C20" s="1">
        <v>153000</v>
      </c>
      <c r="D20" s="1">
        <v>42600</v>
      </c>
      <c r="E20" s="1"/>
      <c r="F20" s="2">
        <f t="shared" si="0"/>
        <v>143.66197183098592</v>
      </c>
      <c r="G20" s="1"/>
      <c r="H20" s="2"/>
      <c r="I20" s="1"/>
      <c r="J20" s="1">
        <f t="shared" si="1"/>
        <v>1.4366197183098591E-7</v>
      </c>
      <c r="K20" s="1">
        <f t="shared" si="2"/>
        <v>4.7184758616120801E-10</v>
      </c>
      <c r="L20" s="1">
        <f t="shared" si="3"/>
        <v>0.47184758616120803</v>
      </c>
      <c r="M20" s="1">
        <f t="shared" si="4"/>
        <v>7.864126436020134E-3</v>
      </c>
      <c r="N20" s="2">
        <f t="shared" si="5"/>
        <v>31.456505744080534</v>
      </c>
    </row>
    <row r="21" spans="1:14" x14ac:dyDescent="0.3">
      <c r="A21">
        <v>20</v>
      </c>
      <c r="B21">
        <v>300</v>
      </c>
      <c r="C21" s="1">
        <v>702000</v>
      </c>
      <c r="D21" s="1">
        <v>39600</v>
      </c>
      <c r="E21" s="1"/>
      <c r="F21" s="2">
        <f t="shared" si="0"/>
        <v>709.09090909090901</v>
      </c>
      <c r="G21" s="1"/>
      <c r="H21" s="2"/>
      <c r="I21" s="1"/>
      <c r="J21" s="1">
        <f t="shared" si="1"/>
        <v>7.0909090909090905E-7</v>
      </c>
      <c r="K21" s="1">
        <f t="shared" si="2"/>
        <v>2.3289589413197592E-9</v>
      </c>
      <c r="L21" s="1">
        <f t="shared" si="3"/>
        <v>2.3289589413197591</v>
      </c>
      <c r="M21" s="1">
        <f t="shared" si="4"/>
        <v>3.881598235532932E-2</v>
      </c>
      <c r="N21" s="2">
        <f t="shared" si="5"/>
        <v>155.26392942131727</v>
      </c>
    </row>
    <row r="22" spans="1:14" x14ac:dyDescent="0.3">
      <c r="A22">
        <v>21</v>
      </c>
      <c r="B22">
        <v>500</v>
      </c>
      <c r="C22" s="1">
        <v>842000</v>
      </c>
      <c r="D22" s="1">
        <v>38500</v>
      </c>
      <c r="E22" s="1"/>
      <c r="F22" s="2">
        <f t="shared" si="0"/>
        <v>874.80519480519479</v>
      </c>
      <c r="G22" s="1"/>
      <c r="H22" s="2"/>
      <c r="I22" s="1"/>
      <c r="J22" s="1">
        <f t="shared" si="1"/>
        <v>8.7480519480519478E-7</v>
      </c>
      <c r="K22" s="1">
        <f t="shared" si="2"/>
        <v>2.8732357928076739E-9</v>
      </c>
      <c r="L22" s="1">
        <f t="shared" si="3"/>
        <v>2.8732357928076739</v>
      </c>
      <c r="M22" s="1">
        <f t="shared" si="4"/>
        <v>4.7887263213461234E-2</v>
      </c>
      <c r="N22" s="2">
        <f t="shared" si="5"/>
        <v>191.54905285384493</v>
      </c>
    </row>
    <row r="23" spans="1:14" x14ac:dyDescent="0.3">
      <c r="A23">
        <v>22</v>
      </c>
      <c r="B23">
        <v>800</v>
      </c>
      <c r="C23" s="1">
        <v>902000</v>
      </c>
      <c r="D23" s="1">
        <v>40900</v>
      </c>
      <c r="E23" s="1"/>
      <c r="F23" s="2">
        <f t="shared" si="0"/>
        <v>882.15158924205389</v>
      </c>
      <c r="G23" s="1"/>
      <c r="H23" s="2"/>
      <c r="I23" s="1"/>
      <c r="J23" s="1">
        <f t="shared" si="1"/>
        <v>8.8215158924205389E-7</v>
      </c>
      <c r="K23" s="1">
        <f t="shared" si="2"/>
        <v>2.897364505770755E-9</v>
      </c>
      <c r="L23" s="1">
        <f t="shared" si="3"/>
        <v>2.8973645057707551</v>
      </c>
      <c r="M23" s="1">
        <f t="shared" si="4"/>
        <v>4.8289408429512584E-2</v>
      </c>
      <c r="N23" s="2">
        <f t="shared" si="5"/>
        <v>193.15763371805033</v>
      </c>
    </row>
    <row r="24" spans="1:14" x14ac:dyDescent="0.3">
      <c r="A24">
        <v>23</v>
      </c>
      <c r="B24">
        <v>1200</v>
      </c>
      <c r="C24" s="1">
        <v>804000</v>
      </c>
      <c r="D24" s="1">
        <v>41600</v>
      </c>
      <c r="E24" s="1"/>
      <c r="F24" s="2">
        <f t="shared" si="0"/>
        <v>773.07692307692309</v>
      </c>
      <c r="G24" s="1"/>
      <c r="H24" s="2"/>
      <c r="I24" s="1"/>
      <c r="J24" s="1">
        <f t="shared" si="1"/>
        <v>7.7307692307692308E-7</v>
      </c>
      <c r="K24" s="1">
        <f t="shared" si="2"/>
        <v>2.5391164789240571E-9</v>
      </c>
      <c r="L24" s="1">
        <f t="shared" si="3"/>
        <v>2.5391164789240572</v>
      </c>
      <c r="M24" s="1">
        <f t="shared" si="4"/>
        <v>4.2318607982067623E-2</v>
      </c>
      <c r="N24" s="2">
        <f t="shared" si="5"/>
        <v>169.27443192827047</v>
      </c>
    </row>
    <row r="25" spans="1:14" x14ac:dyDescent="0.3">
      <c r="A25">
        <v>24</v>
      </c>
      <c r="B25">
        <v>1600</v>
      </c>
      <c r="C25" s="1">
        <v>910000</v>
      </c>
      <c r="D25" s="1">
        <v>41000</v>
      </c>
      <c r="E25" s="1"/>
      <c r="F25" s="2">
        <f>(C25/D25)*40</f>
        <v>887.80487804878044</v>
      </c>
      <c r="G25" s="1"/>
      <c r="H25" s="2"/>
      <c r="I25" s="1"/>
      <c r="J25" s="1">
        <f t="shared" si="1"/>
        <v>8.8780487804878042E-7</v>
      </c>
      <c r="K25" s="1">
        <f t="shared" si="2"/>
        <v>2.9159323330344952E-9</v>
      </c>
      <c r="L25" s="1">
        <f t="shared" si="3"/>
        <v>2.9159323330344953</v>
      </c>
      <c r="M25" s="1">
        <f t="shared" si="4"/>
        <v>4.8598872217241587E-2</v>
      </c>
      <c r="N25" s="2">
        <f t="shared" si="5"/>
        <v>194.39548886896634</v>
      </c>
    </row>
    <row r="26" spans="1:14" x14ac:dyDescent="0.3">
      <c r="A26">
        <v>25</v>
      </c>
      <c r="B26">
        <v>100</v>
      </c>
      <c r="C26" s="1">
        <v>40500</v>
      </c>
      <c r="D26" s="1">
        <v>33300</v>
      </c>
      <c r="E26" s="1"/>
      <c r="F26" s="2">
        <f t="shared" si="0"/>
        <v>48.648648648648646</v>
      </c>
      <c r="G26" s="1"/>
      <c r="H26" s="2"/>
      <c r="I26" s="1"/>
      <c r="J26" s="1">
        <f t="shared" si="1"/>
        <v>4.8648648648648647E-8</v>
      </c>
      <c r="K26" s="1">
        <f t="shared" si="2"/>
        <v>1.5978304587017059E-10</v>
      </c>
      <c r="L26" s="1">
        <f t="shared" si="3"/>
        <v>0.15978304587017059</v>
      </c>
      <c r="M26" s="1">
        <f t="shared" si="4"/>
        <v>2.6630507645028431E-3</v>
      </c>
      <c r="N26" s="2">
        <f t="shared" si="5"/>
        <v>10.652203058011372</v>
      </c>
    </row>
    <row r="27" spans="1:14" x14ac:dyDescent="0.3">
      <c r="A27">
        <v>26</v>
      </c>
      <c r="B27">
        <v>100</v>
      </c>
      <c r="C27" s="1">
        <v>42000</v>
      </c>
      <c r="D27" s="1">
        <v>33400</v>
      </c>
      <c r="E27" s="1"/>
      <c r="F27" s="2">
        <f t="shared" si="0"/>
        <v>50.299401197604787</v>
      </c>
      <c r="G27" s="1"/>
      <c r="H27" s="2"/>
      <c r="I27" s="1"/>
      <c r="J27" s="1">
        <f t="shared" si="1"/>
        <v>5.0299401197604784E-8</v>
      </c>
      <c r="K27" s="1">
        <f t="shared" si="2"/>
        <v>1.6520482586975722E-10</v>
      </c>
      <c r="L27" s="1">
        <f t="shared" si="3"/>
        <v>0.16520482586975721</v>
      </c>
      <c r="M27" s="1">
        <f t="shared" si="4"/>
        <v>2.7534137644959536E-3</v>
      </c>
      <c r="N27" s="2">
        <f t="shared" si="5"/>
        <v>11.013655057983815</v>
      </c>
    </row>
    <row r="28" spans="1:14" x14ac:dyDescent="0.3">
      <c r="A28">
        <v>27</v>
      </c>
      <c r="B28">
        <v>300</v>
      </c>
      <c r="C28" s="1">
        <v>29800</v>
      </c>
      <c r="D28" s="1">
        <v>34100</v>
      </c>
      <c r="E28" s="1"/>
      <c r="F28" s="2">
        <f t="shared" si="0"/>
        <v>34.956011730205276</v>
      </c>
      <c r="G28" s="1"/>
      <c r="H28" s="2"/>
      <c r="I28" s="1"/>
      <c r="J28" s="1">
        <f t="shared" si="1"/>
        <v>3.4956011730205279E-8</v>
      </c>
      <c r="K28" s="1">
        <f t="shared" si="2"/>
        <v>1.1481054830658202E-10</v>
      </c>
      <c r="L28" s="1">
        <f t="shared" si="3"/>
        <v>0.11481054830658202</v>
      </c>
      <c r="M28" s="1">
        <f t="shared" si="4"/>
        <v>1.9135091384430336E-3</v>
      </c>
      <c r="N28" s="2">
        <f t="shared" si="5"/>
        <v>7.6540365537721344</v>
      </c>
    </row>
    <row r="29" spans="1:14" x14ac:dyDescent="0.3">
      <c r="A29">
        <v>28</v>
      </c>
      <c r="B29">
        <v>300</v>
      </c>
      <c r="C29" s="1">
        <v>32700</v>
      </c>
      <c r="D29" s="1">
        <v>31700</v>
      </c>
      <c r="E29" s="1"/>
      <c r="F29" s="2">
        <f t="shared" si="0"/>
        <v>41.261829652996845</v>
      </c>
      <c r="G29" s="1"/>
      <c r="H29" s="2"/>
      <c r="I29" s="1"/>
      <c r="J29" s="1">
        <f t="shared" si="1"/>
        <v>4.1261829652996848E-8</v>
      </c>
      <c r="K29" s="1">
        <f t="shared" si="2"/>
        <v>1.3552156130271254E-10</v>
      </c>
      <c r="L29" s="1">
        <f t="shared" si="3"/>
        <v>0.13552156130271253</v>
      </c>
      <c r="M29" s="1">
        <f t="shared" si="4"/>
        <v>2.2586926883785422E-3</v>
      </c>
      <c r="N29" s="2">
        <f t="shared" si="5"/>
        <v>9.0347707535141684</v>
      </c>
    </row>
    <row r="30" spans="1:14" x14ac:dyDescent="0.3">
      <c r="A30">
        <v>29</v>
      </c>
      <c r="B30">
        <v>500</v>
      </c>
      <c r="C30" s="1">
        <v>86100</v>
      </c>
      <c r="D30" s="1">
        <v>35300</v>
      </c>
      <c r="E30" s="1"/>
      <c r="F30" s="2">
        <f t="shared" si="0"/>
        <v>97.563739376770542</v>
      </c>
      <c r="G30" s="1"/>
      <c r="H30" s="2"/>
      <c r="I30" s="1"/>
      <c r="J30" s="1">
        <f t="shared" si="1"/>
        <v>9.7563739376770544E-8</v>
      </c>
      <c r="K30" s="1">
        <f t="shared" si="2"/>
        <v>3.2044120190658012E-10</v>
      </c>
      <c r="L30" s="1">
        <f t="shared" si="3"/>
        <v>0.3204412019065801</v>
      </c>
      <c r="M30" s="1">
        <f t="shared" si="4"/>
        <v>5.3406866984430012E-3</v>
      </c>
      <c r="N30" s="2">
        <f t="shared" si="5"/>
        <v>21.362746793772004</v>
      </c>
    </row>
    <row r="31" spans="1:14" x14ac:dyDescent="0.3">
      <c r="A31">
        <v>30</v>
      </c>
      <c r="B31">
        <v>500</v>
      </c>
      <c r="C31" s="1">
        <v>96800</v>
      </c>
      <c r="D31" s="1">
        <v>35300</v>
      </c>
      <c r="E31" s="1"/>
      <c r="F31" s="2">
        <f t="shared" si="0"/>
        <v>109.68838526912181</v>
      </c>
      <c r="G31" s="1"/>
      <c r="H31" s="2"/>
      <c r="I31" s="1"/>
      <c r="J31" s="1">
        <f t="shared" si="1"/>
        <v>1.0968838526912181E-7</v>
      </c>
      <c r="K31" s="1">
        <f t="shared" si="2"/>
        <v>3.6026374383922131E-10</v>
      </c>
      <c r="L31" s="1">
        <f t="shared" si="3"/>
        <v>0.36026374383922133</v>
      </c>
      <c r="M31" s="1">
        <f t="shared" si="4"/>
        <v>6.0043957306536886E-3</v>
      </c>
      <c r="N31" s="2">
        <f t="shared" si="5"/>
        <v>24.017582922614753</v>
      </c>
    </row>
    <row r="32" spans="1:14" x14ac:dyDescent="0.3">
      <c r="A32">
        <v>31</v>
      </c>
      <c r="B32">
        <v>800</v>
      </c>
      <c r="C32" s="1">
        <v>126000</v>
      </c>
      <c r="D32" s="1">
        <v>36400</v>
      </c>
      <c r="E32" s="1"/>
      <c r="F32" s="2">
        <f t="shared" si="0"/>
        <v>138.46153846153845</v>
      </c>
      <c r="G32" s="1"/>
      <c r="H32" s="2"/>
      <c r="I32" s="1"/>
      <c r="J32" s="1">
        <f t="shared" si="1"/>
        <v>1.3846153846153846E-7</v>
      </c>
      <c r="K32" s="1">
        <f t="shared" si="2"/>
        <v>4.5476713055356251E-10</v>
      </c>
      <c r="L32" s="1">
        <f t="shared" si="3"/>
        <v>0.45476713055356249</v>
      </c>
      <c r="M32" s="1">
        <f t="shared" si="4"/>
        <v>7.5794521758927079E-3</v>
      </c>
      <c r="N32" s="2">
        <f t="shared" si="5"/>
        <v>30.317808703570829</v>
      </c>
    </row>
    <row r="33" spans="1:14" x14ac:dyDescent="0.3">
      <c r="A33">
        <v>32</v>
      </c>
      <c r="B33">
        <v>800</v>
      </c>
      <c r="C33" s="1">
        <v>141000</v>
      </c>
      <c r="D33" s="1">
        <v>35800</v>
      </c>
      <c r="E33" s="1"/>
      <c r="F33" s="2">
        <f t="shared" si="0"/>
        <v>157.54189944134077</v>
      </c>
      <c r="G33" s="1"/>
      <c r="H33" s="2"/>
      <c r="I33" s="1"/>
      <c r="J33" s="1">
        <f t="shared" si="1"/>
        <v>1.5754189944134077E-7</v>
      </c>
      <c r="K33" s="1">
        <f t="shared" si="2"/>
        <v>5.1743522675647424E-10</v>
      </c>
      <c r="L33" s="1">
        <f t="shared" si="3"/>
        <v>0.51743522675647424</v>
      </c>
      <c r="M33" s="1">
        <f t="shared" si="4"/>
        <v>8.6239204459412373E-3</v>
      </c>
      <c r="N33" s="2">
        <f t="shared" si="5"/>
        <v>34.495681783764951</v>
      </c>
    </row>
    <row r="34" spans="1:14" x14ac:dyDescent="0.3">
      <c r="A34">
        <v>33</v>
      </c>
      <c r="B34">
        <v>1200</v>
      </c>
      <c r="C34" s="1">
        <v>162000</v>
      </c>
      <c r="D34" s="1">
        <v>36000</v>
      </c>
      <c r="E34" s="1"/>
      <c r="F34" s="2">
        <f t="shared" si="0"/>
        <v>180</v>
      </c>
      <c r="G34" s="1"/>
      <c r="H34" s="2"/>
      <c r="I34" s="1"/>
      <c r="J34" s="1">
        <f t="shared" si="1"/>
        <v>1.8E-7</v>
      </c>
      <c r="K34" s="1">
        <f t="shared" si="2"/>
        <v>5.9119726971963119E-10</v>
      </c>
      <c r="L34" s="1">
        <f t="shared" si="3"/>
        <v>0.59119726971963116</v>
      </c>
      <c r="M34" s="1">
        <f t="shared" si="4"/>
        <v>9.8532878286605192E-3</v>
      </c>
      <c r="N34" s="2">
        <f t="shared" si="5"/>
        <v>39.413151314642079</v>
      </c>
    </row>
    <row r="35" spans="1:14" x14ac:dyDescent="0.3">
      <c r="A35">
        <v>34</v>
      </c>
      <c r="B35">
        <v>1200</v>
      </c>
      <c r="C35" s="1">
        <v>180000</v>
      </c>
      <c r="D35" s="1">
        <v>37200</v>
      </c>
      <c r="E35" s="1"/>
      <c r="F35" s="2">
        <f t="shared" si="0"/>
        <v>193.54838709677421</v>
      </c>
      <c r="G35" s="1"/>
      <c r="H35" s="2"/>
      <c r="I35" s="1"/>
      <c r="J35" s="1">
        <f t="shared" si="1"/>
        <v>1.9354838709677421E-7</v>
      </c>
      <c r="K35" s="1">
        <f t="shared" si="2"/>
        <v>6.3569598894584011E-10</v>
      </c>
      <c r="L35" s="1">
        <f t="shared" si="3"/>
        <v>0.63569598894584012</v>
      </c>
      <c r="M35" s="1">
        <f t="shared" si="4"/>
        <v>1.0594933149097336E-2</v>
      </c>
      <c r="N35" s="2">
        <f t="shared" si="5"/>
        <v>42.379732596389346</v>
      </c>
    </row>
    <row r="36" spans="1:14" x14ac:dyDescent="0.3">
      <c r="A36">
        <v>35</v>
      </c>
      <c r="B36">
        <v>1600</v>
      </c>
      <c r="C36" s="1">
        <v>206000</v>
      </c>
      <c r="D36" s="1">
        <v>40000</v>
      </c>
      <c r="E36" s="1"/>
      <c r="F36" s="2">
        <f t="shared" ref="F36:F73" si="6">(C36/D36)*40</f>
        <v>206</v>
      </c>
      <c r="G36" s="1"/>
      <c r="H36" s="2"/>
      <c r="I36" s="1"/>
      <c r="J36" s="1">
        <f t="shared" ref="J36:J61" si="7">F36/1000000000</f>
        <v>2.0599999999999999E-7</v>
      </c>
      <c r="K36" s="1">
        <f t="shared" ref="K36:K61" si="8">J36/304.4669</f>
        <v>6.7659243090135577E-10</v>
      </c>
      <c r="L36" s="1">
        <f t="shared" ref="L36:L61" si="9">K36*1000000000</f>
        <v>0.67659243090135579</v>
      </c>
      <c r="M36" s="1">
        <f t="shared" si="4"/>
        <v>1.1276540515022597E-2</v>
      </c>
      <c r="N36" s="2">
        <f t="shared" si="5"/>
        <v>45.106162060090391</v>
      </c>
    </row>
    <row r="37" spans="1:14" x14ac:dyDescent="0.3">
      <c r="A37">
        <v>36</v>
      </c>
      <c r="B37">
        <v>1600</v>
      </c>
      <c r="C37" s="1">
        <v>213000</v>
      </c>
      <c r="D37" s="1">
        <v>38400</v>
      </c>
      <c r="E37" s="1"/>
      <c r="F37" s="2">
        <f t="shared" si="6"/>
        <v>221.875</v>
      </c>
      <c r="G37" s="1"/>
      <c r="H37" s="2"/>
      <c r="I37" s="1"/>
      <c r="J37" s="1">
        <f t="shared" si="7"/>
        <v>2.2187499999999999E-7</v>
      </c>
      <c r="K37" s="1">
        <f t="shared" si="8"/>
        <v>7.2873274566135101E-10</v>
      </c>
      <c r="L37" s="1">
        <f t="shared" si="9"/>
        <v>0.72873274566135104</v>
      </c>
      <c r="M37" s="1">
        <f t="shared" si="4"/>
        <v>1.2145545761022518E-2</v>
      </c>
      <c r="N37" s="2">
        <f t="shared" si="5"/>
        <v>48.582183044090073</v>
      </c>
    </row>
    <row r="38" spans="1:14" x14ac:dyDescent="0.3">
      <c r="A38">
        <v>37</v>
      </c>
      <c r="B38">
        <v>100</v>
      </c>
      <c r="C38" s="1">
        <v>51700</v>
      </c>
      <c r="D38" s="1">
        <v>33100</v>
      </c>
      <c r="E38" s="1"/>
      <c r="F38" s="2">
        <f t="shared" si="6"/>
        <v>62.477341389728096</v>
      </c>
      <c r="G38" s="1"/>
      <c r="H38" s="2"/>
      <c r="I38" s="1"/>
      <c r="J38" s="1">
        <f t="shared" si="7"/>
        <v>6.2477341389728095E-8</v>
      </c>
      <c r="K38" s="1">
        <f t="shared" si="8"/>
        <v>2.0520240916082533E-10</v>
      </c>
      <c r="L38" s="1">
        <f t="shared" si="9"/>
        <v>0.20520240916082533</v>
      </c>
      <c r="M38" s="1">
        <f t="shared" si="4"/>
        <v>3.4200401526804222E-3</v>
      </c>
      <c r="N38" s="2">
        <f t="shared" si="5"/>
        <v>13.680160610721689</v>
      </c>
    </row>
    <row r="39" spans="1:14" x14ac:dyDescent="0.3">
      <c r="A39">
        <v>38</v>
      </c>
      <c r="B39">
        <v>100</v>
      </c>
      <c r="C39" s="1">
        <v>54700</v>
      </c>
      <c r="D39" s="1">
        <v>33000</v>
      </c>
      <c r="E39" s="1"/>
      <c r="F39" s="2">
        <f t="shared" si="6"/>
        <v>66.303030303030297</v>
      </c>
      <c r="G39" s="1"/>
      <c r="H39" s="2"/>
      <c r="I39" s="1"/>
      <c r="J39" s="1">
        <f t="shared" si="7"/>
        <v>6.6303030303030296E-8</v>
      </c>
      <c r="K39" s="1">
        <f t="shared" si="8"/>
        <v>2.1776761382938603E-10</v>
      </c>
      <c r="L39" s="1">
        <f t="shared" si="9"/>
        <v>0.21776761382938603</v>
      </c>
      <c r="M39" s="1">
        <f t="shared" si="4"/>
        <v>3.6294602304897672E-3</v>
      </c>
      <c r="N39" s="2">
        <f t="shared" si="5"/>
        <v>14.517840921959069</v>
      </c>
    </row>
    <row r="40" spans="1:14" x14ac:dyDescent="0.3">
      <c r="A40">
        <v>39</v>
      </c>
      <c r="B40">
        <v>300</v>
      </c>
      <c r="C40" s="1">
        <v>62400</v>
      </c>
      <c r="D40" s="1">
        <v>32100</v>
      </c>
      <c r="E40" s="1"/>
      <c r="F40" s="2">
        <f t="shared" si="6"/>
        <v>77.757009345794387</v>
      </c>
      <c r="G40" s="1"/>
      <c r="H40" s="2"/>
      <c r="I40" s="1"/>
      <c r="J40" s="1">
        <f t="shared" si="7"/>
        <v>7.775700934579439E-8</v>
      </c>
      <c r="K40" s="1">
        <f t="shared" si="8"/>
        <v>2.5538739792665275E-10</v>
      </c>
      <c r="L40" s="1">
        <f t="shared" si="9"/>
        <v>0.25538739792665277</v>
      </c>
      <c r="M40" s="1">
        <f t="shared" si="4"/>
        <v>4.2564566321108797E-3</v>
      </c>
      <c r="N40" s="2">
        <f t="shared" si="5"/>
        <v>17.025826528443517</v>
      </c>
    </row>
    <row r="41" spans="1:14" x14ac:dyDescent="0.3">
      <c r="A41">
        <v>40</v>
      </c>
      <c r="B41">
        <v>300</v>
      </c>
      <c r="C41" s="1">
        <v>65300</v>
      </c>
      <c r="D41" s="1">
        <v>33700</v>
      </c>
      <c r="E41" s="1"/>
      <c r="F41" s="2">
        <f t="shared" si="6"/>
        <v>77.507418397626111</v>
      </c>
      <c r="G41" s="1"/>
      <c r="H41" s="2"/>
      <c r="I41" s="1"/>
      <c r="J41" s="1">
        <f t="shared" si="7"/>
        <v>7.7507418397626106E-8</v>
      </c>
      <c r="K41" s="1">
        <f t="shared" si="8"/>
        <v>2.5456763410940926E-10</v>
      </c>
      <c r="L41" s="1">
        <f t="shared" si="9"/>
        <v>0.25456763410940925</v>
      </c>
      <c r="M41" s="1">
        <f t="shared" si="4"/>
        <v>4.2427939018234873E-3</v>
      </c>
      <c r="N41" s="2">
        <f t="shared" si="5"/>
        <v>16.971175607293947</v>
      </c>
    </row>
    <row r="42" spans="1:14" x14ac:dyDescent="0.3">
      <c r="A42">
        <v>41</v>
      </c>
      <c r="B42">
        <v>500</v>
      </c>
      <c r="C42" s="1">
        <v>207000</v>
      </c>
      <c r="D42" s="1">
        <v>36700</v>
      </c>
      <c r="E42" s="1"/>
      <c r="F42" s="2">
        <f t="shared" si="6"/>
        <v>225.61307901907355</v>
      </c>
      <c r="G42" s="1"/>
      <c r="H42" s="2"/>
      <c r="I42" s="1"/>
      <c r="J42" s="1">
        <f t="shared" si="7"/>
        <v>2.2561307901907356E-7</v>
      </c>
      <c r="K42" s="1">
        <f t="shared" si="8"/>
        <v>7.4101020182842057E-10</v>
      </c>
      <c r="L42" s="1">
        <f t="shared" si="9"/>
        <v>0.74101020182842059</v>
      </c>
      <c r="M42" s="1">
        <f t="shared" si="4"/>
        <v>1.2350170030473676E-2</v>
      </c>
      <c r="N42" s="2">
        <f t="shared" si="5"/>
        <v>49.400680121894702</v>
      </c>
    </row>
    <row r="43" spans="1:14" x14ac:dyDescent="0.3">
      <c r="A43">
        <v>42</v>
      </c>
      <c r="B43">
        <v>500</v>
      </c>
      <c r="C43" s="1">
        <v>225000</v>
      </c>
      <c r="D43" s="1">
        <v>36600</v>
      </c>
      <c r="E43" s="1"/>
      <c r="F43" s="2">
        <f t="shared" si="6"/>
        <v>245.90163934426229</v>
      </c>
      <c r="G43" s="1"/>
      <c r="H43" s="2"/>
      <c r="I43" s="1"/>
      <c r="J43" s="1">
        <f t="shared" si="7"/>
        <v>2.4590163934426232E-7</v>
      </c>
      <c r="K43" s="1">
        <f t="shared" si="8"/>
        <v>8.0764654333282959E-10</v>
      </c>
      <c r="L43" s="1">
        <f t="shared" si="9"/>
        <v>0.80764654333282959</v>
      </c>
      <c r="M43" s="1">
        <f t="shared" si="4"/>
        <v>1.3460775722213826E-2</v>
      </c>
      <c r="N43" s="2">
        <f t="shared" si="5"/>
        <v>53.843102888855306</v>
      </c>
    </row>
    <row r="44" spans="1:14" x14ac:dyDescent="0.3">
      <c r="A44">
        <v>43</v>
      </c>
      <c r="B44">
        <v>800</v>
      </c>
      <c r="C44" s="1">
        <v>313000</v>
      </c>
      <c r="D44" s="1">
        <v>37700</v>
      </c>
      <c r="E44" s="1"/>
      <c r="F44" s="2">
        <f t="shared" si="6"/>
        <v>332.09549071618034</v>
      </c>
      <c r="G44" s="1"/>
      <c r="H44" s="2"/>
      <c r="I44" s="1"/>
      <c r="J44" s="1">
        <f t="shared" si="7"/>
        <v>3.3209549071618035E-7</v>
      </c>
      <c r="K44" s="1">
        <f t="shared" si="8"/>
        <v>1.0907441522089277E-9</v>
      </c>
      <c r="L44" s="1">
        <f t="shared" si="9"/>
        <v>1.0907441522089276</v>
      </c>
      <c r="M44" s="1">
        <f t="shared" si="4"/>
        <v>1.8179069203482126E-2</v>
      </c>
      <c r="N44" s="2">
        <f t="shared" si="5"/>
        <v>72.716276813928502</v>
      </c>
    </row>
    <row r="45" spans="1:14" x14ac:dyDescent="0.3">
      <c r="A45">
        <v>44</v>
      </c>
      <c r="B45">
        <v>800</v>
      </c>
      <c r="C45" s="1">
        <v>341000</v>
      </c>
      <c r="D45" s="1">
        <v>38700</v>
      </c>
      <c r="E45" s="1"/>
      <c r="F45" s="2">
        <f t="shared" si="6"/>
        <v>352.45478036175712</v>
      </c>
      <c r="G45" s="1"/>
      <c r="H45" s="2"/>
      <c r="I45" s="1"/>
      <c r="J45" s="1">
        <f t="shared" si="7"/>
        <v>3.5245478036175712E-7</v>
      </c>
      <c r="K45" s="1">
        <f t="shared" si="8"/>
        <v>1.1576127991639063E-9</v>
      </c>
      <c r="L45" s="1">
        <f t="shared" si="9"/>
        <v>1.1576127991639062</v>
      </c>
      <c r="M45" s="1">
        <f t="shared" si="4"/>
        <v>1.929354665273177E-2</v>
      </c>
      <c r="N45" s="2">
        <f t="shared" si="5"/>
        <v>77.17418661092708</v>
      </c>
    </row>
    <row r="46" spans="1:14" x14ac:dyDescent="0.3">
      <c r="A46">
        <v>45</v>
      </c>
      <c r="B46">
        <v>1200</v>
      </c>
      <c r="C46" s="1">
        <v>414000</v>
      </c>
      <c r="D46" s="1">
        <v>40000</v>
      </c>
      <c r="E46" s="1"/>
      <c r="F46" s="2">
        <f t="shared" si="6"/>
        <v>414</v>
      </c>
      <c r="G46" s="1"/>
      <c r="H46" s="2"/>
      <c r="I46" s="1"/>
      <c r="J46" s="1">
        <f t="shared" si="7"/>
        <v>4.1399999999999997E-7</v>
      </c>
      <c r="K46" s="1">
        <f t="shared" si="8"/>
        <v>1.3597537203551519E-9</v>
      </c>
      <c r="L46" s="1">
        <f t="shared" si="9"/>
        <v>1.359753720355152</v>
      </c>
      <c r="M46" s="1">
        <f t="shared" si="4"/>
        <v>2.26625620059192E-2</v>
      </c>
      <c r="N46" s="2">
        <f t="shared" si="5"/>
        <v>90.650248023676795</v>
      </c>
    </row>
    <row r="47" spans="1:14" x14ac:dyDescent="0.3">
      <c r="A47">
        <v>46</v>
      </c>
      <c r="B47">
        <v>1200</v>
      </c>
      <c r="C47" s="1">
        <v>415000</v>
      </c>
      <c r="D47" s="1">
        <v>39300</v>
      </c>
      <c r="E47" s="1"/>
      <c r="F47" s="2">
        <f t="shared" si="6"/>
        <v>422.3918575063613</v>
      </c>
      <c r="G47" s="1"/>
      <c r="H47" s="2"/>
      <c r="I47" s="1"/>
      <c r="J47" s="1">
        <f t="shared" si="7"/>
        <v>4.223918575063613E-7</v>
      </c>
      <c r="K47" s="1">
        <f t="shared" si="8"/>
        <v>1.387316182830913E-9</v>
      </c>
      <c r="L47" s="1">
        <f t="shared" si="9"/>
        <v>1.3873161828309131</v>
      </c>
      <c r="M47" s="1">
        <f t="shared" si="4"/>
        <v>2.3121936380515219E-2</v>
      </c>
      <c r="N47" s="2">
        <f t="shared" si="5"/>
        <v>92.487745522060877</v>
      </c>
    </row>
    <row r="48" spans="1:14" x14ac:dyDescent="0.3">
      <c r="A48">
        <v>47</v>
      </c>
      <c r="B48">
        <v>1600</v>
      </c>
      <c r="C48" s="1">
        <v>443000</v>
      </c>
      <c r="D48" s="1">
        <v>39000</v>
      </c>
      <c r="E48" s="1"/>
      <c r="F48" s="2">
        <f t="shared" si="6"/>
        <v>454.35897435897436</v>
      </c>
      <c r="G48" s="1"/>
      <c r="H48" s="2"/>
      <c r="I48" s="1"/>
      <c r="J48" s="1">
        <f t="shared" si="7"/>
        <v>4.5435897435897435E-7</v>
      </c>
      <c r="K48" s="1">
        <f t="shared" si="8"/>
        <v>1.4923099172979865E-9</v>
      </c>
      <c r="L48" s="1">
        <f t="shared" si="9"/>
        <v>1.4923099172979863</v>
      </c>
      <c r="M48" s="1">
        <f t="shared" si="4"/>
        <v>2.487183195496644E-2</v>
      </c>
      <c r="N48" s="2">
        <f t="shared" si="5"/>
        <v>99.487327819865754</v>
      </c>
    </row>
    <row r="49" spans="1:15" x14ac:dyDescent="0.3">
      <c r="A49">
        <v>48</v>
      </c>
      <c r="B49">
        <v>1600</v>
      </c>
      <c r="C49" s="1">
        <v>476000</v>
      </c>
      <c r="D49" s="1">
        <v>41200</v>
      </c>
      <c r="E49" s="1"/>
      <c r="F49" s="2">
        <f t="shared" si="6"/>
        <v>462.13592233009706</v>
      </c>
      <c r="G49" s="1"/>
      <c r="H49" s="2"/>
      <c r="I49" s="1"/>
      <c r="J49" s="1">
        <f t="shared" si="7"/>
        <v>4.6213592233009706E-7</v>
      </c>
      <c r="K49" s="1">
        <f t="shared" si="8"/>
        <v>1.5178527528939831E-9</v>
      </c>
      <c r="L49" s="1">
        <f t="shared" si="9"/>
        <v>1.5178527528939831</v>
      </c>
      <c r="M49" s="1">
        <f t="shared" si="4"/>
        <v>2.5297545881566387E-2</v>
      </c>
      <c r="N49" s="2">
        <f t="shared" si="5"/>
        <v>101.19018352626554</v>
      </c>
    </row>
    <row r="50" spans="1:15" x14ac:dyDescent="0.3">
      <c r="A50">
        <v>49</v>
      </c>
      <c r="B50">
        <v>100</v>
      </c>
      <c r="C50" s="1">
        <v>70100</v>
      </c>
      <c r="D50" s="1">
        <v>34200</v>
      </c>
      <c r="E50" s="1"/>
      <c r="F50" s="2">
        <f t="shared" si="6"/>
        <v>81.988304093567251</v>
      </c>
      <c r="G50" s="1"/>
      <c r="H50" s="2"/>
      <c r="I50" s="1"/>
      <c r="J50" s="1">
        <f t="shared" si="7"/>
        <v>8.1988304093567253E-8</v>
      </c>
      <c r="K50" s="1">
        <f t="shared" si="8"/>
        <v>2.692847862725546E-10</v>
      </c>
      <c r="L50" s="1">
        <f t="shared" si="9"/>
        <v>0.26928478627255459</v>
      </c>
      <c r="M50" s="1">
        <f t="shared" si="4"/>
        <v>4.488079771209243E-3</v>
      </c>
      <c r="N50" s="2">
        <f t="shared" si="5"/>
        <v>17.952319084836972</v>
      </c>
    </row>
    <row r="51" spans="1:15" x14ac:dyDescent="0.3">
      <c r="A51">
        <v>50</v>
      </c>
      <c r="B51">
        <v>100</v>
      </c>
      <c r="C51" s="1">
        <v>69000</v>
      </c>
      <c r="D51" s="1">
        <v>32600</v>
      </c>
      <c r="E51" s="1"/>
      <c r="F51" s="2">
        <f t="shared" si="6"/>
        <v>84.662576687116569</v>
      </c>
      <c r="G51" s="1"/>
      <c r="H51" s="2"/>
      <c r="I51" s="1"/>
      <c r="J51" s="1">
        <f t="shared" si="7"/>
        <v>8.4662576687116573E-8</v>
      </c>
      <c r="K51" s="1">
        <f t="shared" si="8"/>
        <v>2.7806824547140123E-10</v>
      </c>
      <c r="L51" s="1">
        <f t="shared" si="9"/>
        <v>0.27806824547140124</v>
      </c>
      <c r="M51" s="1">
        <f t="shared" si="4"/>
        <v>4.634470757856687E-3</v>
      </c>
      <c r="N51" s="2">
        <f t="shared" si="5"/>
        <v>18.537883031426748</v>
      </c>
    </row>
    <row r="52" spans="1:15" x14ac:dyDescent="0.3">
      <c r="A52">
        <v>51</v>
      </c>
      <c r="B52">
        <v>300</v>
      </c>
      <c r="C52" s="1">
        <v>105000</v>
      </c>
      <c r="D52" s="1">
        <v>34800</v>
      </c>
      <c r="E52" s="1"/>
      <c r="F52" s="2">
        <f t="shared" si="6"/>
        <v>120.68965517241379</v>
      </c>
      <c r="G52" s="1"/>
      <c r="H52" s="2"/>
      <c r="I52" s="1"/>
      <c r="J52" s="1">
        <f t="shared" si="7"/>
        <v>1.2068965517241379E-7</v>
      </c>
      <c r="K52" s="1">
        <f t="shared" si="8"/>
        <v>3.9639663678519338E-10</v>
      </c>
      <c r="L52" s="1">
        <f t="shared" si="9"/>
        <v>0.39639663678519338</v>
      </c>
      <c r="M52" s="1">
        <f t="shared" si="4"/>
        <v>6.6066106130865561E-3</v>
      </c>
      <c r="N52" s="2">
        <f t="shared" si="5"/>
        <v>26.426442452346222</v>
      </c>
    </row>
    <row r="53" spans="1:15" x14ac:dyDescent="0.3">
      <c r="A53">
        <v>52</v>
      </c>
      <c r="B53">
        <v>300</v>
      </c>
      <c r="C53" s="1">
        <v>120000</v>
      </c>
      <c r="D53" s="1">
        <v>34200</v>
      </c>
      <c r="E53" s="1"/>
      <c r="F53" s="2">
        <f t="shared" si="6"/>
        <v>140.35087719298244</v>
      </c>
      <c r="G53" s="1"/>
      <c r="H53" s="2"/>
      <c r="I53" s="1"/>
      <c r="J53" s="1">
        <f t="shared" si="7"/>
        <v>1.4035087719298244E-7</v>
      </c>
      <c r="K53" s="1">
        <f t="shared" si="8"/>
        <v>4.6097252999581381E-10</v>
      </c>
      <c r="L53" s="1">
        <f t="shared" si="9"/>
        <v>0.46097252999581378</v>
      </c>
      <c r="M53" s="1">
        <f t="shared" si="4"/>
        <v>7.6828754999302296E-3</v>
      </c>
      <c r="N53" s="2">
        <f t="shared" si="5"/>
        <v>30.731501999720919</v>
      </c>
    </row>
    <row r="54" spans="1:15" x14ac:dyDescent="0.3">
      <c r="A54">
        <v>53</v>
      </c>
      <c r="B54">
        <v>500</v>
      </c>
      <c r="C54" s="1">
        <v>372000</v>
      </c>
      <c r="D54" s="1">
        <v>39000</v>
      </c>
      <c r="E54" s="1"/>
      <c r="F54" s="2">
        <f t="shared" si="6"/>
        <v>381.53846153846155</v>
      </c>
      <c r="G54" s="1"/>
      <c r="H54" s="2"/>
      <c r="I54" s="1"/>
      <c r="J54" s="1">
        <f t="shared" si="7"/>
        <v>3.8153846153846153E-7</v>
      </c>
      <c r="K54" s="1">
        <f t="shared" si="8"/>
        <v>1.2531360930809277E-9</v>
      </c>
      <c r="L54" s="1">
        <f t="shared" si="9"/>
        <v>1.2531360930809277</v>
      </c>
      <c r="M54" s="1">
        <f t="shared" si="4"/>
        <v>2.0885601551348793E-2</v>
      </c>
      <c r="N54" s="2">
        <f t="shared" si="5"/>
        <v>83.542406205395167</v>
      </c>
    </row>
    <row r="55" spans="1:15" x14ac:dyDescent="0.3">
      <c r="A55">
        <v>54</v>
      </c>
      <c r="B55">
        <v>500</v>
      </c>
      <c r="C55" s="1">
        <v>388000</v>
      </c>
      <c r="D55" s="1">
        <v>36100</v>
      </c>
      <c r="E55" s="1"/>
      <c r="F55" s="2">
        <f t="shared" si="6"/>
        <v>429.91689750692524</v>
      </c>
      <c r="G55" s="1"/>
      <c r="H55" s="2"/>
      <c r="I55" s="1"/>
      <c r="J55" s="1">
        <f t="shared" si="7"/>
        <v>4.2991689750692523E-7</v>
      </c>
      <c r="K55" s="1">
        <f t="shared" si="8"/>
        <v>1.412031644513493E-9</v>
      </c>
      <c r="L55" s="1">
        <f t="shared" si="9"/>
        <v>1.4120316445134931</v>
      </c>
      <c r="M55" s="1">
        <f t="shared" si="4"/>
        <v>2.3533860741891552E-2</v>
      </c>
      <c r="N55" s="2">
        <f t="shared" si="5"/>
        <v>94.135442967566206</v>
      </c>
    </row>
    <row r="56" spans="1:15" x14ac:dyDescent="0.3">
      <c r="A56">
        <v>55</v>
      </c>
      <c r="B56">
        <v>800</v>
      </c>
      <c r="C56" s="1">
        <v>491000</v>
      </c>
      <c r="D56" s="1">
        <v>39700</v>
      </c>
      <c r="E56" s="1"/>
      <c r="F56" s="2">
        <f t="shared" si="6"/>
        <v>494.71032745591941</v>
      </c>
      <c r="G56" s="1"/>
      <c r="H56" s="2"/>
      <c r="I56" s="1"/>
      <c r="J56" s="1">
        <f t="shared" si="7"/>
        <v>4.9471032745591938E-7</v>
      </c>
      <c r="K56" s="1">
        <f t="shared" si="8"/>
        <v>1.6248410827446903E-9</v>
      </c>
      <c r="L56" s="1">
        <f t="shared" si="9"/>
        <v>1.6248410827446904</v>
      </c>
      <c r="M56" s="1">
        <f t="shared" si="4"/>
        <v>2.7080684712411505E-2</v>
      </c>
      <c r="N56" s="2">
        <f t="shared" si="5"/>
        <v>108.32273884964602</v>
      </c>
    </row>
    <row r="57" spans="1:15" x14ac:dyDescent="0.3">
      <c r="A57">
        <v>56</v>
      </c>
      <c r="B57">
        <v>800</v>
      </c>
      <c r="C57" s="1">
        <v>578000</v>
      </c>
      <c r="D57" s="1">
        <v>38300</v>
      </c>
      <c r="E57" s="1"/>
      <c r="F57" s="2">
        <f t="shared" si="6"/>
        <v>603.65535248041772</v>
      </c>
      <c r="G57" s="1"/>
      <c r="H57" s="2"/>
      <c r="I57" s="1"/>
      <c r="J57" s="1">
        <f t="shared" si="7"/>
        <v>6.0365535248041768E-7</v>
      </c>
      <c r="K57" s="1">
        <f t="shared" si="8"/>
        <v>1.9826633124336918E-9</v>
      </c>
      <c r="L57" s="1">
        <f t="shared" si="9"/>
        <v>1.9826633124336919</v>
      </c>
      <c r="M57" s="1">
        <f t="shared" si="4"/>
        <v>3.3044388540561534E-2</v>
      </c>
      <c r="N57" s="2">
        <f t="shared" si="5"/>
        <v>132.17755416224614</v>
      </c>
    </row>
    <row r="58" spans="1:15" x14ac:dyDescent="0.3">
      <c r="A58">
        <v>57</v>
      </c>
      <c r="B58">
        <v>1200</v>
      </c>
      <c r="C58" s="1">
        <v>648000</v>
      </c>
      <c r="D58" s="1">
        <v>40700</v>
      </c>
      <c r="E58" s="1"/>
      <c r="F58" s="2">
        <f t="shared" si="6"/>
        <v>636.85503685503681</v>
      </c>
      <c r="G58" s="1"/>
      <c r="H58" s="2"/>
      <c r="I58" s="1"/>
      <c r="J58" s="1">
        <f t="shared" si="7"/>
        <v>6.3685503685503682E-7</v>
      </c>
      <c r="K58" s="1">
        <f t="shared" si="8"/>
        <v>2.0917053277549604E-9</v>
      </c>
      <c r="L58" s="1">
        <f t="shared" si="9"/>
        <v>2.0917053277549602</v>
      </c>
      <c r="M58" s="1">
        <f t="shared" si="4"/>
        <v>3.4861755462582668E-2</v>
      </c>
      <c r="N58" s="2">
        <f t="shared" si="5"/>
        <v>139.44702185033066</v>
      </c>
    </row>
    <row r="59" spans="1:15" x14ac:dyDescent="0.3">
      <c r="A59">
        <v>58</v>
      </c>
      <c r="B59">
        <v>1200</v>
      </c>
      <c r="C59" s="1">
        <v>654000</v>
      </c>
      <c r="D59" s="1">
        <v>37200</v>
      </c>
      <c r="E59" s="1"/>
      <c r="F59" s="2">
        <f t="shared" si="6"/>
        <v>703.22580645161293</v>
      </c>
      <c r="G59" s="1"/>
      <c r="H59" s="2"/>
      <c r="I59" s="1"/>
      <c r="J59" s="1">
        <f t="shared" si="7"/>
        <v>7.0322580645161289E-7</v>
      </c>
      <c r="K59" s="1">
        <f t="shared" si="8"/>
        <v>2.309695426503219E-9</v>
      </c>
      <c r="L59" s="1">
        <f t="shared" si="9"/>
        <v>2.309695426503219</v>
      </c>
      <c r="M59" s="1">
        <f t="shared" si="4"/>
        <v>3.8494923775053654E-2</v>
      </c>
      <c r="N59" s="2">
        <f t="shared" si="5"/>
        <v>153.9796951002146</v>
      </c>
    </row>
    <row r="60" spans="1:15" x14ac:dyDescent="0.3">
      <c r="A60">
        <v>59</v>
      </c>
      <c r="B60">
        <v>1600</v>
      </c>
      <c r="C60" s="1">
        <v>686000</v>
      </c>
      <c r="D60" s="1">
        <v>39700</v>
      </c>
      <c r="E60" s="1"/>
      <c r="F60" s="2">
        <f t="shared" si="6"/>
        <v>691.18387909319893</v>
      </c>
      <c r="G60" s="1"/>
      <c r="H60" s="2"/>
      <c r="I60" s="1"/>
      <c r="J60" s="1">
        <f t="shared" si="7"/>
        <v>6.9118387909319894E-7</v>
      </c>
      <c r="K60" s="1">
        <f t="shared" si="8"/>
        <v>2.2701445677451272E-9</v>
      </c>
      <c r="L60" s="1">
        <f t="shared" si="9"/>
        <v>2.2701445677451271</v>
      </c>
      <c r="M60" s="1">
        <f t="shared" si="4"/>
        <v>3.7835742795752116E-2</v>
      </c>
      <c r="N60" s="2">
        <f t="shared" si="5"/>
        <v>151.34297118300847</v>
      </c>
    </row>
    <row r="61" spans="1:15" x14ac:dyDescent="0.3">
      <c r="A61">
        <v>60</v>
      </c>
      <c r="B61">
        <v>1600</v>
      </c>
      <c r="C61" s="1">
        <v>735000</v>
      </c>
      <c r="D61" s="1">
        <v>39000</v>
      </c>
      <c r="E61" s="1"/>
      <c r="F61" s="2">
        <f t="shared" si="6"/>
        <v>753.84615384615381</v>
      </c>
      <c r="G61" s="1"/>
      <c r="H61" s="2"/>
      <c r="I61" s="1"/>
      <c r="J61" s="1">
        <f t="shared" si="7"/>
        <v>7.5384615384615384E-7</v>
      </c>
      <c r="K61" s="1">
        <f t="shared" si="8"/>
        <v>2.4759543774582849E-9</v>
      </c>
      <c r="L61" s="1">
        <f t="shared" si="9"/>
        <v>2.4759543774582848</v>
      </c>
      <c r="M61" s="1">
        <f t="shared" si="4"/>
        <v>4.1265906290971412E-2</v>
      </c>
      <c r="N61" s="2">
        <f t="shared" si="5"/>
        <v>165.06362516388563</v>
      </c>
    </row>
    <row r="62" spans="1:15" s="6" customFormat="1" x14ac:dyDescent="0.3">
      <c r="A62" s="6">
        <v>61</v>
      </c>
      <c r="B62" s="6" t="s">
        <v>17</v>
      </c>
      <c r="C62" s="7"/>
      <c r="D62" s="7"/>
      <c r="E62" s="7"/>
      <c r="F62" s="8"/>
      <c r="G62" s="7"/>
      <c r="H62" s="8"/>
      <c r="I62" s="7"/>
      <c r="J62" s="7"/>
      <c r="K62" s="7"/>
      <c r="L62" s="7"/>
      <c r="M62" s="7"/>
      <c r="N62" s="6" t="s">
        <v>17</v>
      </c>
      <c r="O62" s="6" t="s">
        <v>17</v>
      </c>
    </row>
    <row r="63" spans="1:15" x14ac:dyDescent="0.3">
      <c r="A63">
        <v>62</v>
      </c>
      <c r="B63">
        <v>100</v>
      </c>
      <c r="C63" s="1">
        <v>90200</v>
      </c>
      <c r="D63" s="1">
        <v>33400</v>
      </c>
      <c r="E63" s="1"/>
      <c r="F63" s="2">
        <f t="shared" si="6"/>
        <v>108.02395209580838</v>
      </c>
      <c r="G63" s="1"/>
      <c r="H63" s="2"/>
      <c r="I63" s="1"/>
      <c r="J63" s="1">
        <f t="shared" ref="J63:J73" si="10">F63/1000000000</f>
        <v>1.0802395209580839E-7</v>
      </c>
      <c r="K63" s="1">
        <f t="shared" ref="K63:K73" si="11">J63/304.4669</f>
        <v>3.5479703079647862E-10</v>
      </c>
      <c r="L63" s="1">
        <f t="shared" ref="L63:L73" si="12">K63*1000000000</f>
        <v>0.35479703079647862</v>
      </c>
      <c r="M63" s="1">
        <f t="shared" ref="M63:M73" si="13">L63/60</f>
        <v>5.9132838466079774E-3</v>
      </c>
      <c r="N63" s="2">
        <f t="shared" ref="N63:N73" si="14">M63/0.00025</f>
        <v>23.653135386431909</v>
      </c>
    </row>
    <row r="64" spans="1:15" x14ac:dyDescent="0.3">
      <c r="A64">
        <v>63</v>
      </c>
      <c r="B64">
        <v>300</v>
      </c>
      <c r="C64" s="1">
        <v>175000</v>
      </c>
      <c r="D64" s="1">
        <v>35400</v>
      </c>
      <c r="E64" s="1"/>
      <c r="F64" s="2">
        <f t="shared" si="6"/>
        <v>197.74011299435028</v>
      </c>
      <c r="G64" s="1"/>
      <c r="H64" s="2"/>
      <c r="I64" s="1"/>
      <c r="J64" s="1">
        <f t="shared" si="10"/>
        <v>1.9774011299435027E-7</v>
      </c>
      <c r="K64" s="1">
        <f t="shared" si="11"/>
        <v>6.494634162017292E-10</v>
      </c>
      <c r="L64" s="1">
        <f t="shared" si="12"/>
        <v>0.6494634162017292</v>
      </c>
      <c r="M64" s="1">
        <f t="shared" si="13"/>
        <v>1.082439027002882E-2</v>
      </c>
      <c r="N64" s="2">
        <f t="shared" si="14"/>
        <v>43.29756108011528</v>
      </c>
    </row>
    <row r="65" spans="1:14" x14ac:dyDescent="0.3">
      <c r="A65">
        <v>64</v>
      </c>
      <c r="B65">
        <v>300</v>
      </c>
      <c r="C65" s="1">
        <v>186000</v>
      </c>
      <c r="D65" s="1">
        <v>34500</v>
      </c>
      <c r="E65" s="1"/>
      <c r="F65" s="2">
        <f t="shared" si="6"/>
        <v>215.65217391304347</v>
      </c>
      <c r="G65" s="1"/>
      <c r="H65" s="2"/>
      <c r="I65" s="1"/>
      <c r="J65" s="1">
        <f t="shared" si="10"/>
        <v>2.1565217391304347E-7</v>
      </c>
      <c r="K65" s="1">
        <f t="shared" si="11"/>
        <v>7.0829431348052436E-10</v>
      </c>
      <c r="L65" s="1">
        <f t="shared" si="12"/>
        <v>0.70829431348052441</v>
      </c>
      <c r="M65" s="1">
        <f t="shared" si="13"/>
        <v>1.1804905224675406E-2</v>
      </c>
      <c r="N65" s="2">
        <f t="shared" si="14"/>
        <v>47.219620898701621</v>
      </c>
    </row>
    <row r="66" spans="1:14" x14ac:dyDescent="0.3">
      <c r="A66">
        <v>65</v>
      </c>
      <c r="B66">
        <v>500</v>
      </c>
      <c r="C66" s="1">
        <v>553000</v>
      </c>
      <c r="D66" s="1">
        <v>38600</v>
      </c>
      <c r="E66" s="1"/>
      <c r="F66" s="2">
        <f t="shared" si="6"/>
        <v>573.05699481865281</v>
      </c>
      <c r="G66" s="1"/>
      <c r="H66" s="2"/>
      <c r="I66" s="1"/>
      <c r="J66" s="1">
        <f t="shared" si="10"/>
        <v>5.7305699481865282E-7</v>
      </c>
      <c r="K66" s="1">
        <f t="shared" si="11"/>
        <v>1.8821651707251356E-9</v>
      </c>
      <c r="L66" s="1">
        <f t="shared" si="12"/>
        <v>1.8821651707251357</v>
      </c>
      <c r="M66" s="1">
        <f t="shared" si="13"/>
        <v>3.1369419512085592E-2</v>
      </c>
      <c r="N66" s="2">
        <f t="shared" si="14"/>
        <v>125.47767804834237</v>
      </c>
    </row>
    <row r="67" spans="1:14" x14ac:dyDescent="0.3">
      <c r="A67">
        <v>66</v>
      </c>
      <c r="B67">
        <v>500</v>
      </c>
      <c r="C67" s="1">
        <v>596000</v>
      </c>
      <c r="D67" s="1">
        <v>40200</v>
      </c>
      <c r="E67" s="1"/>
      <c r="F67" s="2">
        <f t="shared" si="6"/>
        <v>593.03482587064673</v>
      </c>
      <c r="G67" s="1"/>
      <c r="H67" s="2"/>
      <c r="I67" s="1"/>
      <c r="J67" s="1">
        <f t="shared" si="10"/>
        <v>5.9303482587064673E-7</v>
      </c>
      <c r="K67" s="1">
        <f t="shared" si="11"/>
        <v>1.9477809439076849E-9</v>
      </c>
      <c r="L67" s="1">
        <f t="shared" si="12"/>
        <v>1.947780943907685</v>
      </c>
      <c r="M67" s="1">
        <f t="shared" si="13"/>
        <v>3.2463015731794748E-2</v>
      </c>
      <c r="N67" s="2">
        <f t="shared" si="14"/>
        <v>129.85206292717899</v>
      </c>
    </row>
    <row r="68" spans="1:14" x14ac:dyDescent="0.3">
      <c r="A68">
        <v>67</v>
      </c>
      <c r="B68">
        <v>800</v>
      </c>
      <c r="C68" s="1">
        <v>774000</v>
      </c>
      <c r="D68" s="1">
        <v>42500</v>
      </c>
      <c r="E68" s="1"/>
      <c r="F68" s="2">
        <f t="shared" si="6"/>
        <v>728.47058823529414</v>
      </c>
      <c r="G68" s="1"/>
      <c r="H68" s="2"/>
      <c r="I68" s="1"/>
      <c r="J68" s="1">
        <f t="shared" si="10"/>
        <v>7.2847058823529413E-7</v>
      </c>
      <c r="K68" s="1">
        <f t="shared" si="11"/>
        <v>2.3926101268653313E-9</v>
      </c>
      <c r="L68" s="1">
        <f t="shared" si="12"/>
        <v>2.3926101268653315</v>
      </c>
      <c r="M68" s="1">
        <f t="shared" si="13"/>
        <v>3.9876835447755526E-2</v>
      </c>
      <c r="N68" s="2">
        <f t="shared" si="14"/>
        <v>159.5073417910221</v>
      </c>
    </row>
    <row r="69" spans="1:14" x14ac:dyDescent="0.3">
      <c r="A69">
        <v>68</v>
      </c>
      <c r="B69">
        <v>800</v>
      </c>
      <c r="C69" s="1">
        <v>791000</v>
      </c>
      <c r="D69" s="1">
        <v>39200</v>
      </c>
      <c r="E69" s="1"/>
      <c r="F69" s="2">
        <f t="shared" si="6"/>
        <v>807.14285714285711</v>
      </c>
      <c r="G69" s="1"/>
      <c r="H69" s="2"/>
      <c r="I69" s="1"/>
      <c r="J69" s="1">
        <f t="shared" si="10"/>
        <v>8.0714285714285708E-7</v>
      </c>
      <c r="K69" s="1">
        <f t="shared" si="11"/>
        <v>2.6510036300919973E-9</v>
      </c>
      <c r="L69" s="1">
        <f t="shared" si="12"/>
        <v>2.6510036300919975</v>
      </c>
      <c r="M69" s="1">
        <f t="shared" si="13"/>
        <v>4.4183393834866622E-2</v>
      </c>
      <c r="N69" s="2">
        <f t="shared" si="14"/>
        <v>176.73357533946648</v>
      </c>
    </row>
    <row r="70" spans="1:14" x14ac:dyDescent="0.3">
      <c r="A70">
        <v>69</v>
      </c>
      <c r="B70">
        <v>1200</v>
      </c>
      <c r="C70" s="1">
        <v>869000</v>
      </c>
      <c r="D70" s="1">
        <v>41500</v>
      </c>
      <c r="E70" s="1"/>
      <c r="F70" s="2">
        <f t="shared" si="6"/>
        <v>837.59036144578317</v>
      </c>
      <c r="G70" s="1"/>
      <c r="H70" s="2"/>
      <c r="I70" s="1"/>
      <c r="J70" s="1">
        <f t="shared" si="10"/>
        <v>8.3759036144578318E-7</v>
      </c>
      <c r="K70" s="1">
        <f t="shared" si="11"/>
        <v>2.7510063046123674E-9</v>
      </c>
      <c r="L70" s="1">
        <f t="shared" si="12"/>
        <v>2.7510063046123676</v>
      </c>
      <c r="M70" s="1">
        <f t="shared" si="13"/>
        <v>4.5850105076872795E-2</v>
      </c>
      <c r="N70" s="2">
        <f t="shared" si="14"/>
        <v>183.40042030749117</v>
      </c>
    </row>
    <row r="71" spans="1:14" x14ac:dyDescent="0.3">
      <c r="A71">
        <v>70</v>
      </c>
      <c r="B71">
        <v>1200</v>
      </c>
      <c r="C71" s="1">
        <v>980000</v>
      </c>
      <c r="D71" s="1">
        <v>40000</v>
      </c>
      <c r="E71" s="1"/>
      <c r="F71" s="2">
        <f t="shared" si="6"/>
        <v>980</v>
      </c>
      <c r="G71" s="1"/>
      <c r="H71" s="2"/>
      <c r="I71" s="1"/>
      <c r="J71" s="1">
        <f t="shared" si="10"/>
        <v>9.7999999999999993E-7</v>
      </c>
      <c r="K71" s="1">
        <f t="shared" si="11"/>
        <v>3.2187406906957697E-9</v>
      </c>
      <c r="L71" s="1">
        <f t="shared" si="12"/>
        <v>3.2187406906957698</v>
      </c>
      <c r="M71" s="1">
        <f t="shared" si="13"/>
        <v>5.364567817826283E-2</v>
      </c>
      <c r="N71" s="2">
        <f t="shared" si="14"/>
        <v>214.58271271305131</v>
      </c>
    </row>
    <row r="72" spans="1:14" x14ac:dyDescent="0.3">
      <c r="A72">
        <v>71</v>
      </c>
      <c r="B72">
        <v>1600</v>
      </c>
      <c r="C72" s="1">
        <v>990000</v>
      </c>
      <c r="D72" s="1">
        <v>41600</v>
      </c>
      <c r="E72" s="1"/>
      <c r="F72" s="2">
        <f t="shared" si="6"/>
        <v>951.92307692307691</v>
      </c>
      <c r="G72" s="1"/>
      <c r="H72" s="2"/>
      <c r="I72" s="1"/>
      <c r="J72" s="1">
        <f t="shared" si="10"/>
        <v>9.5192307692307692E-7</v>
      </c>
      <c r="K72" s="1">
        <f t="shared" si="11"/>
        <v>3.1265240225557422E-9</v>
      </c>
      <c r="L72" s="1">
        <f t="shared" si="12"/>
        <v>3.126524022555742</v>
      </c>
      <c r="M72" s="1">
        <f t="shared" si="13"/>
        <v>5.2108733709262368E-2</v>
      </c>
      <c r="N72" s="2">
        <f t="shared" si="14"/>
        <v>208.43493483704947</v>
      </c>
    </row>
    <row r="73" spans="1:14" x14ac:dyDescent="0.3">
      <c r="A73">
        <v>72</v>
      </c>
      <c r="B73">
        <v>1600</v>
      </c>
      <c r="C73" s="1">
        <v>993000</v>
      </c>
      <c r="D73" s="1">
        <v>41500</v>
      </c>
      <c r="E73" s="1"/>
      <c r="F73" s="2">
        <f t="shared" si="6"/>
        <v>957.10843373493969</v>
      </c>
      <c r="G73" s="1"/>
      <c r="H73" s="2"/>
      <c r="I73" s="1"/>
      <c r="J73" s="1">
        <f t="shared" si="10"/>
        <v>9.5710843373493968E-7</v>
      </c>
      <c r="K73" s="1">
        <f t="shared" si="11"/>
        <v>3.1435549602762718E-9</v>
      </c>
      <c r="L73" s="1">
        <f t="shared" si="12"/>
        <v>3.1435549602762718</v>
      </c>
      <c r="M73" s="1">
        <f t="shared" si="13"/>
        <v>5.2392582671271198E-2</v>
      </c>
      <c r="N73" s="2">
        <f t="shared" si="14"/>
        <v>209.5703306850848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opLeftCell="A47" workbookViewId="0">
      <selection activeCell="A2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13.151981727144408</v>
      </c>
      <c r="E2">
        <v>15</v>
      </c>
      <c r="F2">
        <f>B2</f>
        <v>13.151981727144408</v>
      </c>
      <c r="G2">
        <f>B3</f>
        <v>25.130709112476953</v>
      </c>
      <c r="H2">
        <f>B4</f>
        <v>36.215407855096338</v>
      </c>
      <c r="I2">
        <f>B5</f>
        <v>39.811263954183921</v>
      </c>
      <c r="J2">
        <f>B6</f>
        <v>38.027005625705087</v>
      </c>
      <c r="K2">
        <f>B7</f>
        <v>39.938659998837295</v>
      </c>
    </row>
    <row r="3" spans="1:11" x14ac:dyDescent="0.3">
      <c r="A3">
        <v>300</v>
      </c>
      <c r="B3">
        <v>25.130709112476953</v>
      </c>
      <c r="E3">
        <v>30</v>
      </c>
      <c r="F3">
        <f>B8</f>
        <v>20.994202657152634</v>
      </c>
      <c r="G3">
        <f>B9</f>
        <v>60.169046020506222</v>
      </c>
      <c r="H3">
        <f>B10</f>
        <v>84.994908151647508</v>
      </c>
      <c r="I3">
        <f>B11</f>
        <v>89.907984431279033</v>
      </c>
      <c r="J3">
        <f>B12</f>
        <v>86.237322534601489</v>
      </c>
      <c r="K3">
        <f>B13</f>
        <v>88.690649142376415</v>
      </c>
    </row>
    <row r="4" spans="1:11" x14ac:dyDescent="0.3">
      <c r="A4">
        <v>500</v>
      </c>
      <c r="B4">
        <v>36.215407855096338</v>
      </c>
      <c r="E4">
        <v>45</v>
      </c>
      <c r="F4">
        <f>B14</f>
        <v>27.34128074737076</v>
      </c>
      <c r="G4">
        <f>B15</f>
        <v>100.33296980367106</v>
      </c>
      <c r="H4">
        <f>B16</f>
        <v>142.96245950108272</v>
      </c>
      <c r="I4">
        <f>B17</f>
        <v>128.45767835883345</v>
      </c>
      <c r="J4">
        <f>B18</f>
        <v>134.88056227677512</v>
      </c>
      <c r="K4">
        <f>B19</f>
        <v>141.89593147591728</v>
      </c>
    </row>
    <row r="5" spans="1:11" x14ac:dyDescent="0.3">
      <c r="A5">
        <v>800</v>
      </c>
      <c r="B5">
        <v>39.811263954183921</v>
      </c>
      <c r="E5">
        <v>60</v>
      </c>
      <c r="F5">
        <f>B20</f>
        <v>31.456505744080534</v>
      </c>
      <c r="G5">
        <f>B21</f>
        <v>155.26392942131727</v>
      </c>
      <c r="H5">
        <f>B22</f>
        <v>191.54905285384493</v>
      </c>
      <c r="I5">
        <f>B23</f>
        <v>193.15763371805033</v>
      </c>
      <c r="J5">
        <f>B24</f>
        <v>169.27443192827047</v>
      </c>
      <c r="K5">
        <f>B25</f>
        <v>194.39548886896634</v>
      </c>
    </row>
    <row r="6" spans="1:11" x14ac:dyDescent="0.3">
      <c r="A6">
        <v>1200</v>
      </c>
      <c r="B6">
        <v>38.027005625705087</v>
      </c>
      <c r="E6" t="s">
        <v>14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39.938659998837295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20.994202657152634</v>
      </c>
      <c r="E8">
        <v>15</v>
      </c>
      <c r="F8">
        <f>B26</f>
        <v>10.652203058011372</v>
      </c>
      <c r="G8">
        <f>B28</f>
        <v>7.6540365537721344</v>
      </c>
      <c r="H8">
        <f>B30</f>
        <v>21.362746793772004</v>
      </c>
      <c r="I8">
        <f>B32</f>
        <v>30.317808703570829</v>
      </c>
      <c r="J8">
        <f>B34</f>
        <v>39.413151314642079</v>
      </c>
      <c r="K8">
        <f>B36</f>
        <v>45.106162060090391</v>
      </c>
    </row>
    <row r="9" spans="1:11" x14ac:dyDescent="0.3">
      <c r="A9">
        <v>300</v>
      </c>
      <c r="B9">
        <v>60.169046020506222</v>
      </c>
      <c r="E9">
        <v>30</v>
      </c>
      <c r="F9">
        <f>B38</f>
        <v>13.680160610721689</v>
      </c>
      <c r="G9">
        <f>B40</f>
        <v>17.025826528443517</v>
      </c>
      <c r="H9">
        <f>B42</f>
        <v>49.400680121894702</v>
      </c>
      <c r="I9">
        <f>B44</f>
        <v>72.716276813928502</v>
      </c>
      <c r="J9">
        <f>B46</f>
        <v>90.650248023676795</v>
      </c>
      <c r="K9">
        <f>B48</f>
        <v>99.487327819865754</v>
      </c>
    </row>
    <row r="10" spans="1:11" x14ac:dyDescent="0.3">
      <c r="A10">
        <v>500</v>
      </c>
      <c r="B10">
        <v>84.994908151647508</v>
      </c>
      <c r="E10">
        <v>45</v>
      </c>
      <c r="F10">
        <f>B50</f>
        <v>17.952319084836972</v>
      </c>
      <c r="G10">
        <f>B52</f>
        <v>26.426442452346222</v>
      </c>
      <c r="H10">
        <f>B54</f>
        <v>83.542406205395167</v>
      </c>
      <c r="I10">
        <f>B56</f>
        <v>108.32273884964602</v>
      </c>
      <c r="J10">
        <f>B58</f>
        <v>139.44702185033066</v>
      </c>
      <c r="K10">
        <f>B60</f>
        <v>151.34297118300847</v>
      </c>
    </row>
    <row r="11" spans="1:11" x14ac:dyDescent="0.3">
      <c r="A11">
        <v>800</v>
      </c>
      <c r="B11">
        <v>89.907984431279033</v>
      </c>
      <c r="E11">
        <v>60</v>
      </c>
      <c r="F11" s="6" t="s">
        <v>17</v>
      </c>
      <c r="G11">
        <f>B64</f>
        <v>43.29756108011528</v>
      </c>
      <c r="H11">
        <f>B66</f>
        <v>125.47767804834237</v>
      </c>
      <c r="I11">
        <f>B68</f>
        <v>159.5073417910221</v>
      </c>
      <c r="J11">
        <f>B70</f>
        <v>183.40042030749117</v>
      </c>
      <c r="K11">
        <f>B72</f>
        <v>208.43493483704947</v>
      </c>
    </row>
    <row r="12" spans="1:11" x14ac:dyDescent="0.3">
      <c r="A12">
        <v>1200</v>
      </c>
      <c r="B12">
        <v>86.237322534601489</v>
      </c>
      <c r="E12" t="s">
        <v>14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88.690649142376415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27.34128074737076</v>
      </c>
      <c r="E14">
        <v>15</v>
      </c>
      <c r="F14">
        <f>B27</f>
        <v>11.013655057983815</v>
      </c>
      <c r="G14">
        <f>B29</f>
        <v>9.0347707535141684</v>
      </c>
      <c r="H14">
        <f>B31</f>
        <v>24.017582922614753</v>
      </c>
      <c r="I14">
        <f>B33</f>
        <v>34.495681783764951</v>
      </c>
      <c r="J14">
        <f>B35</f>
        <v>42.379732596389346</v>
      </c>
      <c r="K14">
        <f>B37</f>
        <v>48.582183044090073</v>
      </c>
    </row>
    <row r="15" spans="1:11" x14ac:dyDescent="0.3">
      <c r="A15">
        <v>300</v>
      </c>
      <c r="B15">
        <v>100.33296980367106</v>
      </c>
      <c r="E15">
        <v>30</v>
      </c>
      <c r="F15">
        <f>B39</f>
        <v>14.517840921959069</v>
      </c>
      <c r="G15">
        <f>B41</f>
        <v>16.971175607293947</v>
      </c>
      <c r="H15">
        <f>B43</f>
        <v>53.843102888855306</v>
      </c>
      <c r="I15">
        <f>B45</f>
        <v>77.17418661092708</v>
      </c>
      <c r="J15">
        <f>B47</f>
        <v>92.487745522060877</v>
      </c>
      <c r="K15">
        <f>B49</f>
        <v>101.19018352626554</v>
      </c>
    </row>
    <row r="16" spans="1:11" x14ac:dyDescent="0.3">
      <c r="A16">
        <v>500</v>
      </c>
      <c r="B16">
        <v>142.96245950108272</v>
      </c>
      <c r="E16">
        <v>45</v>
      </c>
      <c r="F16">
        <f>B51</f>
        <v>18.537883031426748</v>
      </c>
      <c r="G16">
        <f>B53</f>
        <v>30.731501999720919</v>
      </c>
      <c r="H16">
        <f>B55</f>
        <v>94.135442967566206</v>
      </c>
      <c r="I16">
        <f>B57</f>
        <v>132.17755416224614</v>
      </c>
      <c r="J16">
        <f>B59</f>
        <v>153.9796951002146</v>
      </c>
      <c r="K16">
        <f>B61</f>
        <v>165.06362516388563</v>
      </c>
    </row>
    <row r="17" spans="1:11" x14ac:dyDescent="0.3">
      <c r="A17">
        <v>800</v>
      </c>
      <c r="B17">
        <v>128.45767835883345</v>
      </c>
      <c r="E17">
        <v>60</v>
      </c>
      <c r="F17">
        <f>B63</f>
        <v>23.653135386431909</v>
      </c>
      <c r="G17">
        <f>B65</f>
        <v>47.219620898701621</v>
      </c>
      <c r="H17">
        <f>B67</f>
        <v>129.85206292717899</v>
      </c>
      <c r="I17">
        <f>B69</f>
        <v>176.73357533946648</v>
      </c>
      <c r="J17">
        <f>B71</f>
        <v>214.58271271305131</v>
      </c>
      <c r="K17">
        <f>B73</f>
        <v>209.5703306850848</v>
      </c>
    </row>
    <row r="18" spans="1:11" x14ac:dyDescent="0.3">
      <c r="A18">
        <v>1200</v>
      </c>
      <c r="B18">
        <v>134.88056227677512</v>
      </c>
    </row>
    <row r="19" spans="1:11" x14ac:dyDescent="0.3">
      <c r="A19">
        <v>1600</v>
      </c>
      <c r="B19">
        <v>141.89593147591728</v>
      </c>
    </row>
    <row r="20" spans="1:11" x14ac:dyDescent="0.3">
      <c r="A20">
        <v>100</v>
      </c>
      <c r="B20">
        <v>31.456505744080534</v>
      </c>
    </row>
    <row r="21" spans="1:11" x14ac:dyDescent="0.3">
      <c r="A21">
        <v>300</v>
      </c>
      <c r="B21">
        <v>155.26392942131727</v>
      </c>
    </row>
    <row r="22" spans="1:11" x14ac:dyDescent="0.3">
      <c r="A22">
        <v>500</v>
      </c>
      <c r="B22">
        <v>191.54905285384493</v>
      </c>
    </row>
    <row r="23" spans="1:11" x14ac:dyDescent="0.3">
      <c r="A23">
        <v>800</v>
      </c>
      <c r="B23">
        <v>193.15763371805033</v>
      </c>
    </row>
    <row r="24" spans="1:11" x14ac:dyDescent="0.3">
      <c r="A24">
        <v>1200</v>
      </c>
      <c r="B24">
        <v>169.27443192827047</v>
      </c>
    </row>
    <row r="25" spans="1:11" x14ac:dyDescent="0.3">
      <c r="A25">
        <v>1600</v>
      </c>
      <c r="B25">
        <v>194.39548886896634</v>
      </c>
    </row>
    <row r="26" spans="1:11" x14ac:dyDescent="0.3">
      <c r="A26">
        <v>100</v>
      </c>
      <c r="B26">
        <v>10.652203058011372</v>
      </c>
    </row>
    <row r="27" spans="1:11" x14ac:dyDescent="0.3">
      <c r="A27">
        <v>100</v>
      </c>
      <c r="B27">
        <v>11.013655057983815</v>
      </c>
    </row>
    <row r="28" spans="1:11" x14ac:dyDescent="0.3">
      <c r="A28">
        <v>300</v>
      </c>
      <c r="B28">
        <v>7.6540365537721344</v>
      </c>
    </row>
    <row r="29" spans="1:11" x14ac:dyDescent="0.3">
      <c r="A29">
        <v>300</v>
      </c>
      <c r="B29">
        <v>9.0347707535141684</v>
      </c>
    </row>
    <row r="30" spans="1:11" x14ac:dyDescent="0.3">
      <c r="A30">
        <v>500</v>
      </c>
      <c r="B30">
        <v>21.362746793772004</v>
      </c>
    </row>
    <row r="31" spans="1:11" x14ac:dyDescent="0.3">
      <c r="A31">
        <v>500</v>
      </c>
      <c r="B31">
        <v>24.017582922614753</v>
      </c>
    </row>
    <row r="32" spans="1:11" x14ac:dyDescent="0.3">
      <c r="A32">
        <v>800</v>
      </c>
      <c r="B32">
        <v>30.317808703570829</v>
      </c>
    </row>
    <row r="33" spans="1:2" x14ac:dyDescent="0.3">
      <c r="A33">
        <v>800</v>
      </c>
      <c r="B33">
        <v>34.495681783764951</v>
      </c>
    </row>
    <row r="34" spans="1:2" x14ac:dyDescent="0.3">
      <c r="A34">
        <v>1200</v>
      </c>
      <c r="B34">
        <v>39.413151314642079</v>
      </c>
    </row>
    <row r="35" spans="1:2" x14ac:dyDescent="0.3">
      <c r="A35">
        <v>1200</v>
      </c>
      <c r="B35">
        <v>42.379732596389346</v>
      </c>
    </row>
    <row r="36" spans="1:2" x14ac:dyDescent="0.3">
      <c r="A36">
        <v>1600</v>
      </c>
      <c r="B36">
        <v>45.106162060090391</v>
      </c>
    </row>
    <row r="37" spans="1:2" x14ac:dyDescent="0.3">
      <c r="A37">
        <v>1600</v>
      </c>
      <c r="B37">
        <v>48.582183044090073</v>
      </c>
    </row>
    <row r="38" spans="1:2" x14ac:dyDescent="0.3">
      <c r="A38">
        <v>100</v>
      </c>
      <c r="B38">
        <v>13.680160610721689</v>
      </c>
    </row>
    <row r="39" spans="1:2" x14ac:dyDescent="0.3">
      <c r="A39">
        <v>100</v>
      </c>
      <c r="B39">
        <v>14.517840921959069</v>
      </c>
    </row>
    <row r="40" spans="1:2" x14ac:dyDescent="0.3">
      <c r="A40">
        <v>300</v>
      </c>
      <c r="B40">
        <v>17.025826528443517</v>
      </c>
    </row>
    <row r="41" spans="1:2" x14ac:dyDescent="0.3">
      <c r="A41">
        <v>300</v>
      </c>
      <c r="B41">
        <v>16.971175607293947</v>
      </c>
    </row>
    <row r="42" spans="1:2" x14ac:dyDescent="0.3">
      <c r="A42">
        <v>500</v>
      </c>
      <c r="B42">
        <v>49.400680121894702</v>
      </c>
    </row>
    <row r="43" spans="1:2" x14ac:dyDescent="0.3">
      <c r="A43">
        <v>500</v>
      </c>
      <c r="B43">
        <v>53.843102888855306</v>
      </c>
    </row>
    <row r="44" spans="1:2" x14ac:dyDescent="0.3">
      <c r="A44">
        <v>800</v>
      </c>
      <c r="B44">
        <v>72.716276813928502</v>
      </c>
    </row>
    <row r="45" spans="1:2" x14ac:dyDescent="0.3">
      <c r="A45">
        <v>800</v>
      </c>
      <c r="B45">
        <v>77.17418661092708</v>
      </c>
    </row>
    <row r="46" spans="1:2" x14ac:dyDescent="0.3">
      <c r="A46">
        <v>1200</v>
      </c>
      <c r="B46">
        <v>90.650248023676795</v>
      </c>
    </row>
    <row r="47" spans="1:2" x14ac:dyDescent="0.3">
      <c r="A47">
        <v>1200</v>
      </c>
      <c r="B47">
        <v>92.487745522060877</v>
      </c>
    </row>
    <row r="48" spans="1:2" x14ac:dyDescent="0.3">
      <c r="A48">
        <v>1600</v>
      </c>
      <c r="B48">
        <v>99.487327819865754</v>
      </c>
    </row>
    <row r="49" spans="1:2" x14ac:dyDescent="0.3">
      <c r="A49">
        <v>1600</v>
      </c>
      <c r="B49">
        <v>101.19018352626554</v>
      </c>
    </row>
    <row r="50" spans="1:2" x14ac:dyDescent="0.3">
      <c r="A50">
        <v>100</v>
      </c>
      <c r="B50">
        <v>17.952319084836972</v>
      </c>
    </row>
    <row r="51" spans="1:2" x14ac:dyDescent="0.3">
      <c r="A51">
        <v>100</v>
      </c>
      <c r="B51">
        <v>18.537883031426748</v>
      </c>
    </row>
    <row r="52" spans="1:2" x14ac:dyDescent="0.3">
      <c r="A52">
        <v>300</v>
      </c>
      <c r="B52">
        <v>26.426442452346222</v>
      </c>
    </row>
    <row r="53" spans="1:2" x14ac:dyDescent="0.3">
      <c r="A53">
        <v>300</v>
      </c>
      <c r="B53">
        <v>30.731501999720919</v>
      </c>
    </row>
    <row r="54" spans="1:2" x14ac:dyDescent="0.3">
      <c r="A54">
        <v>500</v>
      </c>
      <c r="B54">
        <v>83.542406205395167</v>
      </c>
    </row>
    <row r="55" spans="1:2" x14ac:dyDescent="0.3">
      <c r="A55">
        <v>500</v>
      </c>
      <c r="B55">
        <v>94.135442967566206</v>
      </c>
    </row>
    <row r="56" spans="1:2" x14ac:dyDescent="0.3">
      <c r="A56">
        <v>800</v>
      </c>
      <c r="B56">
        <v>108.32273884964602</v>
      </c>
    </row>
    <row r="57" spans="1:2" x14ac:dyDescent="0.3">
      <c r="A57">
        <v>800</v>
      </c>
      <c r="B57">
        <v>132.17755416224614</v>
      </c>
    </row>
    <row r="58" spans="1:2" x14ac:dyDescent="0.3">
      <c r="A58">
        <v>1200</v>
      </c>
      <c r="B58">
        <v>139.44702185033066</v>
      </c>
    </row>
    <row r="59" spans="1:2" x14ac:dyDescent="0.3">
      <c r="A59">
        <v>1200</v>
      </c>
      <c r="B59">
        <v>153.9796951002146</v>
      </c>
    </row>
    <row r="60" spans="1:2" x14ac:dyDescent="0.3">
      <c r="A60">
        <v>1600</v>
      </c>
      <c r="B60">
        <v>151.34297118300847</v>
      </c>
    </row>
    <row r="61" spans="1:2" x14ac:dyDescent="0.3">
      <c r="A61">
        <v>1600</v>
      </c>
      <c r="B61">
        <v>165.06362516388563</v>
      </c>
    </row>
    <row r="62" spans="1:2" x14ac:dyDescent="0.3">
      <c r="A62">
        <v>100</v>
      </c>
      <c r="B62" s="6" t="s">
        <v>17</v>
      </c>
    </row>
    <row r="63" spans="1:2" x14ac:dyDescent="0.3">
      <c r="A63">
        <v>100</v>
      </c>
      <c r="B63">
        <v>23.653135386431909</v>
      </c>
    </row>
    <row r="64" spans="1:2" x14ac:dyDescent="0.3">
      <c r="A64">
        <v>300</v>
      </c>
      <c r="B64">
        <v>43.29756108011528</v>
      </c>
    </row>
    <row r="65" spans="1:2" x14ac:dyDescent="0.3">
      <c r="A65">
        <v>300</v>
      </c>
      <c r="B65">
        <v>47.219620898701621</v>
      </c>
    </row>
    <row r="66" spans="1:2" x14ac:dyDescent="0.3">
      <c r="A66">
        <v>500</v>
      </c>
      <c r="B66">
        <v>125.47767804834237</v>
      </c>
    </row>
    <row r="67" spans="1:2" x14ac:dyDescent="0.3">
      <c r="A67">
        <v>500</v>
      </c>
      <c r="B67">
        <v>129.85206292717899</v>
      </c>
    </row>
    <row r="68" spans="1:2" x14ac:dyDescent="0.3">
      <c r="A68">
        <v>800</v>
      </c>
      <c r="B68">
        <v>159.5073417910221</v>
      </c>
    </row>
    <row r="69" spans="1:2" x14ac:dyDescent="0.3">
      <c r="A69">
        <v>800</v>
      </c>
      <c r="B69">
        <v>176.73357533946648</v>
      </c>
    </row>
    <row r="70" spans="1:2" x14ac:dyDescent="0.3">
      <c r="A70">
        <v>1200</v>
      </c>
      <c r="B70">
        <v>183.40042030749117</v>
      </c>
    </row>
    <row r="71" spans="1:2" x14ac:dyDescent="0.3">
      <c r="A71">
        <v>1200</v>
      </c>
      <c r="B71">
        <v>214.58271271305131</v>
      </c>
    </row>
    <row r="72" spans="1:2" x14ac:dyDescent="0.3">
      <c r="A72">
        <v>1600</v>
      </c>
      <c r="B72">
        <v>208.43493483704947</v>
      </c>
    </row>
    <row r="73" spans="1:2" x14ac:dyDescent="0.3">
      <c r="A73">
        <v>1600</v>
      </c>
      <c r="B73">
        <v>209.5703306850848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49" workbookViewId="0">
      <selection activeCell="D54" sqref="D54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13.151981727144408</v>
      </c>
      <c r="C3" s="4">
        <v>25.130709112476953</v>
      </c>
      <c r="D3" s="4">
        <v>36.215407855096338</v>
      </c>
      <c r="E3" s="4">
        <v>39.811263954183921</v>
      </c>
      <c r="F3" s="4">
        <v>38.027005625705087</v>
      </c>
      <c r="G3" s="4">
        <v>39.938659998837295</v>
      </c>
      <c r="H3" s="4"/>
      <c r="I3" s="4"/>
      <c r="J3" s="4"/>
      <c r="K3" s="4"/>
    </row>
    <row r="4" spans="1:11" x14ac:dyDescent="0.3">
      <c r="A4" s="4">
        <v>30</v>
      </c>
      <c r="B4" s="4">
        <v>20.994202657152634</v>
      </c>
      <c r="C4" s="4">
        <v>60.169046020506222</v>
      </c>
      <c r="D4" s="4">
        <v>84.994908151647508</v>
      </c>
      <c r="E4" s="4">
        <v>89.907984431279033</v>
      </c>
      <c r="F4" s="4">
        <v>86.237322534601489</v>
      </c>
      <c r="G4" s="4">
        <v>88.690649142376415</v>
      </c>
      <c r="H4" s="4"/>
      <c r="I4" s="4"/>
      <c r="J4" s="4"/>
      <c r="K4" s="4"/>
    </row>
    <row r="5" spans="1:11" x14ac:dyDescent="0.3">
      <c r="A5" s="4">
        <v>45</v>
      </c>
      <c r="B5" s="4">
        <v>27.34128074737076</v>
      </c>
      <c r="C5" s="4">
        <v>100.33296980367106</v>
      </c>
      <c r="D5" s="4">
        <v>142.96245950108272</v>
      </c>
      <c r="E5" s="4">
        <v>128.45767835883345</v>
      </c>
      <c r="F5" s="4">
        <v>134.88056227677512</v>
      </c>
      <c r="G5" s="4">
        <v>141.89593147591728</v>
      </c>
      <c r="H5" s="4"/>
      <c r="I5" s="4"/>
      <c r="J5" s="4"/>
      <c r="K5" s="4"/>
    </row>
    <row r="6" spans="1:11" x14ac:dyDescent="0.3">
      <c r="A6" s="4">
        <v>60</v>
      </c>
      <c r="B6" s="4">
        <v>31.456505744080534</v>
      </c>
      <c r="C6" s="4">
        <v>155.26392942131727</v>
      </c>
      <c r="D6" s="4">
        <v>191.54905285384493</v>
      </c>
      <c r="E6" s="4">
        <v>193.15763371805033</v>
      </c>
      <c r="F6" s="4">
        <v>169.27443192827047</v>
      </c>
      <c r="G6" s="4">
        <v>194.39548886896634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 s="9">
        <v>0.51400000000000001</v>
      </c>
    </row>
    <row r="61" spans="1:2" x14ac:dyDescent="0.3">
      <c r="A61">
        <v>300</v>
      </c>
      <c r="B61" s="9">
        <v>2.5714999999999999</v>
      </c>
    </row>
    <row r="62" spans="1:2" x14ac:dyDescent="0.3">
      <c r="A62">
        <v>500</v>
      </c>
      <c r="B62" s="9">
        <v>3.2656000000000001</v>
      </c>
    </row>
    <row r="63" spans="1:2" x14ac:dyDescent="0.3">
      <c r="A63">
        <v>800</v>
      </c>
      <c r="B63" s="9">
        <v>3.1663999999999999</v>
      </c>
    </row>
    <row r="64" spans="1:2" x14ac:dyDescent="0.3">
      <c r="A64">
        <v>1200</v>
      </c>
      <c r="B64" s="9">
        <v>2.9026999999999998</v>
      </c>
    </row>
    <row r="65" spans="1:2" x14ac:dyDescent="0.3">
      <c r="A65">
        <v>1600</v>
      </c>
      <c r="B65" s="9">
        <v>3.2717000000000001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workbookViewId="0">
      <selection activeCell="T48" sqref="T48"/>
    </sheetView>
  </sheetViews>
  <sheetFormatPr defaultRowHeight="14.4" x14ac:dyDescent="0.3"/>
  <sheetData>
    <row r="1" spans="1:11" x14ac:dyDescent="0.3">
      <c r="A1" s="5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10.652203058011372</v>
      </c>
      <c r="C3" s="4">
        <v>7.6540365537721344</v>
      </c>
      <c r="D3" s="4">
        <v>21.362746793772004</v>
      </c>
      <c r="E3" s="4">
        <v>30.317808703570829</v>
      </c>
      <c r="F3" s="4">
        <v>39.413151314642079</v>
      </c>
      <c r="G3" s="4">
        <v>45.106162060090391</v>
      </c>
      <c r="H3" s="4"/>
      <c r="I3" s="4"/>
      <c r="J3" s="4"/>
      <c r="K3" s="4"/>
    </row>
    <row r="4" spans="1:11" x14ac:dyDescent="0.3">
      <c r="A4" s="4">
        <v>30</v>
      </c>
      <c r="B4" s="4">
        <v>13.680160610721689</v>
      </c>
      <c r="C4" s="4">
        <v>17.025826528443517</v>
      </c>
      <c r="D4" s="4">
        <v>49.400680121894702</v>
      </c>
      <c r="E4" s="4">
        <v>72.716276813928502</v>
      </c>
      <c r="F4" s="4">
        <v>90.650248023676795</v>
      </c>
      <c r="G4" s="4">
        <v>99.487327819865754</v>
      </c>
      <c r="H4" s="4"/>
      <c r="I4" s="4"/>
      <c r="J4" s="4"/>
      <c r="K4" s="4"/>
    </row>
    <row r="5" spans="1:11" x14ac:dyDescent="0.3">
      <c r="A5" s="4">
        <v>45</v>
      </c>
      <c r="B5" s="4">
        <v>17.952319084836972</v>
      </c>
      <c r="C5" s="4">
        <v>26.426442452346222</v>
      </c>
      <c r="D5" s="4">
        <v>83.542406205395167</v>
      </c>
      <c r="E5" s="4">
        <v>108.32273884964602</v>
      </c>
      <c r="F5" s="4">
        <v>139.44702185033066</v>
      </c>
      <c r="G5" s="4">
        <v>151.34297118300847</v>
      </c>
      <c r="H5" s="4"/>
      <c r="I5" s="4"/>
      <c r="J5" s="4"/>
      <c r="K5" s="4"/>
    </row>
    <row r="6" spans="1:11" x14ac:dyDescent="0.3">
      <c r="A6" s="4">
        <v>60</v>
      </c>
      <c r="C6" s="4">
        <v>43.29756108011528</v>
      </c>
      <c r="D6" s="4">
        <v>125.47767804834237</v>
      </c>
      <c r="E6" s="4">
        <v>159.5073417910221</v>
      </c>
      <c r="F6" s="4">
        <v>183.40042030749117</v>
      </c>
      <c r="G6" s="4">
        <v>208.43493483704947</v>
      </c>
      <c r="H6" s="4"/>
      <c r="I6" s="4"/>
      <c r="J6" s="4"/>
      <c r="K6" s="4"/>
    </row>
    <row r="7" spans="1:11" x14ac:dyDescent="0.3">
      <c r="B7" s="6" t="s">
        <v>17</v>
      </c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0.37919999999999998</v>
      </c>
    </row>
    <row r="61" spans="1:2" x14ac:dyDescent="0.3">
      <c r="A61">
        <v>300</v>
      </c>
      <c r="B61">
        <v>0.70250000000000001</v>
      </c>
    </row>
    <row r="62" spans="1:2" x14ac:dyDescent="0.3">
      <c r="A62">
        <v>500</v>
      </c>
      <c r="B62">
        <v>2.0876000000000001</v>
      </c>
    </row>
    <row r="63" spans="1:2" x14ac:dyDescent="0.3">
      <c r="A63">
        <v>800</v>
      </c>
      <c r="B63">
        <v>2.6467999999999998</v>
      </c>
    </row>
    <row r="64" spans="1:2" x14ac:dyDescent="0.3">
      <c r="A64">
        <v>1200</v>
      </c>
      <c r="B64">
        <v>3.1122000000000001</v>
      </c>
    </row>
    <row r="65" spans="1:2" x14ac:dyDescent="0.3">
      <c r="A65">
        <v>1600</v>
      </c>
      <c r="B65">
        <v>3.4874000000000001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workbookViewId="0">
      <selection activeCell="J8" sqref="J8"/>
    </sheetView>
  </sheetViews>
  <sheetFormatPr defaultRowHeight="14.4" x14ac:dyDescent="0.3"/>
  <sheetData>
    <row r="1" spans="1:11" x14ac:dyDescent="0.3">
      <c r="A1" s="5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11.013655057983815</v>
      </c>
      <c r="C3" s="4">
        <v>9.0347707535141684</v>
      </c>
      <c r="D3" s="4">
        <v>24.017582922614753</v>
      </c>
      <c r="E3" s="4">
        <v>34.495681783764951</v>
      </c>
      <c r="F3" s="4">
        <v>42.379732596389346</v>
      </c>
      <c r="G3" s="4">
        <v>48.582183044090073</v>
      </c>
      <c r="H3" s="4"/>
      <c r="I3" s="4"/>
      <c r="J3" s="4"/>
      <c r="K3" s="4"/>
    </row>
    <row r="4" spans="1:11" x14ac:dyDescent="0.3">
      <c r="A4" s="4">
        <v>30</v>
      </c>
      <c r="B4" s="4">
        <v>14.517840921959069</v>
      </c>
      <c r="C4" s="4">
        <v>16.971175607293947</v>
      </c>
      <c r="D4" s="4">
        <v>53.843102888855306</v>
      </c>
      <c r="E4" s="4">
        <v>77.17418661092708</v>
      </c>
      <c r="F4" s="4">
        <v>92.487745522060877</v>
      </c>
      <c r="G4" s="4">
        <v>101.19018352626554</v>
      </c>
      <c r="H4" s="4"/>
      <c r="I4" s="4"/>
      <c r="J4" s="4"/>
      <c r="K4" s="4"/>
    </row>
    <row r="5" spans="1:11" x14ac:dyDescent="0.3">
      <c r="A5" s="4">
        <v>45</v>
      </c>
      <c r="B5" s="4">
        <v>18.537883031426748</v>
      </c>
      <c r="C5" s="4">
        <v>30.731501999720919</v>
      </c>
      <c r="D5" s="4">
        <v>94.135442967566206</v>
      </c>
      <c r="E5" s="4">
        <v>132.17755416224614</v>
      </c>
      <c r="F5" s="4">
        <v>153.9796951002146</v>
      </c>
      <c r="G5" s="4">
        <v>165.06362516388563</v>
      </c>
      <c r="H5" s="4"/>
      <c r="I5" s="4"/>
      <c r="J5" s="4"/>
      <c r="K5" s="4"/>
    </row>
    <row r="6" spans="1:11" x14ac:dyDescent="0.3">
      <c r="A6" s="4">
        <v>60</v>
      </c>
      <c r="B6" s="4">
        <v>23.653135386431909</v>
      </c>
      <c r="C6" s="4">
        <v>47.219620898701621</v>
      </c>
      <c r="D6" s="4">
        <v>129.85206292717899</v>
      </c>
      <c r="E6" s="4">
        <v>176.73357533946648</v>
      </c>
      <c r="F6" s="4">
        <v>214.58271271305131</v>
      </c>
      <c r="G6" s="4">
        <v>209.5703306850848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0.36549999999999999</v>
      </c>
    </row>
    <row r="61" spans="1:2" x14ac:dyDescent="0.3">
      <c r="A61">
        <v>300</v>
      </c>
      <c r="B61">
        <v>0.7742</v>
      </c>
    </row>
    <row r="62" spans="1:2" x14ac:dyDescent="0.3">
      <c r="A62">
        <v>500</v>
      </c>
      <c r="B62">
        <v>2.1987999999999999</v>
      </c>
    </row>
    <row r="63" spans="1:2" x14ac:dyDescent="0.3">
      <c r="A63">
        <v>800</v>
      </c>
      <c r="B63">
        <v>3.0076999999999998</v>
      </c>
    </row>
    <row r="64" spans="1:2" x14ac:dyDescent="0.3">
      <c r="A64">
        <v>1200</v>
      </c>
      <c r="B64">
        <v>3.6051000000000002</v>
      </c>
    </row>
    <row r="65" spans="1:2" x14ac:dyDescent="0.3">
      <c r="A65">
        <v>1600</v>
      </c>
      <c r="B65">
        <v>3.5708000000000002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Mut22Y96A_1</vt:lpstr>
      <vt:lpstr>Mut22_2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2019-04-25T00:02:11Z</dcterms:modified>
</cp:coreProperties>
</file>